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<sst xmlns="http://schemas.openxmlformats.org/spreadsheetml/2006/main" count="674" uniqueCount="378">
  <si>
    <t xml:space="preserve"> Anton Straka, Prešov.</t>
  </si>
  <si>
    <t>V module</t>
  </si>
  <si>
    <t>Hlavička1</t>
  </si>
  <si>
    <t>Mena</t>
  </si>
  <si>
    <t>Hlavička2</t>
  </si>
  <si>
    <t>Obdobie</t>
  </si>
  <si>
    <t xml:space="preserve"> Stavba :ZTI-SABINOV-16bj NÁJ. BYTOVÝ DOM A1 ul. MLYNSKÁ.</t>
  </si>
  <si>
    <t>Miesto:</t>
  </si>
  <si>
    <t>Rozpočet:</t>
  </si>
  <si>
    <t>Rozpočet</t>
  </si>
  <si>
    <t>Krycí list rozpočtu v</t>
  </si>
  <si>
    <t>EUR</t>
  </si>
  <si>
    <t xml:space="preserve"> </t>
  </si>
  <si>
    <t>JKSO :</t>
  </si>
  <si>
    <t>Spracoval:</t>
  </si>
  <si>
    <t>Anton Straka</t>
  </si>
  <si>
    <t>Čerpanie</t>
  </si>
  <si>
    <t>Krycí list splátky v</t>
  </si>
  <si>
    <t>za obdobie</t>
  </si>
  <si>
    <t>Mesiac 2011</t>
  </si>
  <si>
    <t>Dňa:</t>
  </si>
  <si>
    <t>11.11.2015</t>
  </si>
  <si>
    <t>Zmluva č.:</t>
  </si>
  <si>
    <t>VK</t>
  </si>
  <si>
    <t>Krycí list výrobnej kalkulácie v</t>
  </si>
  <si>
    <t xml:space="preserve"> Odberateľ:</t>
  </si>
  <si>
    <t xml:space="preserve">     </t>
  </si>
  <si>
    <t>IČO:</t>
  </si>
  <si>
    <t>DIČ:</t>
  </si>
  <si>
    <t>VF</t>
  </si>
  <si>
    <t xml:space="preserve"> Dodávateľ:</t>
  </si>
  <si>
    <t xml:space="preserve"> Projektant:</t>
  </si>
  <si>
    <t>M3 OP</t>
  </si>
  <si>
    <t>M2 UP</t>
  </si>
  <si>
    <t>M2 ZP</t>
  </si>
  <si>
    <t>M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</si>
  <si>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</si>
  <si>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</si>
  <si>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</si>
  <si>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</si>
  <si>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</si>
  <si>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</si>
  <si>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</si>
  <si>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</si>
  <si>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</si>
  <si>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</si>
  <si>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</si>
  <si>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</si>
  <si>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</si>
  <si>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</si>
  <si>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</si>
  <si>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</si>
  <si>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</si>
  <si>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</si>
  <si>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</si>
  <si>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</si>
  <si>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</si>
  <si>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</si>
  <si>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</si>
  <si>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</si>
  <si>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</si>
  <si>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</si>
  <si>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</si>
  <si>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</si>
  <si>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</si>
  <si>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</si>
  <si>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</si>
  <si>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</si>
  <si>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 Kompletizačná činnosť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</si>
  <si>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</si>
  <si>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</si>
  <si>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</si>
  <si>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</si>
  <si>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</si>
  <si>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14% z:</t>
  </si>
  <si>
    <t xml:space="preserve"> DPH   20%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</si>
  <si>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</si>
  <si>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</si>
  <si>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</si>
  <si>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</si>
  <si>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Spracoval: Anton Straka                            </t>
  </si>
  <si>
    <t xml:space="preserve">Projektant: </t>
  </si>
  <si>
    <t xml:space="preserve">JKSO : </t>
  </si>
  <si>
    <t>Rekapitulácia rozpočtu v</t>
  </si>
  <si>
    <t xml:space="preserve">Dodávateľ: </t>
  </si>
  <si>
    <t>Dátum: 11.11.2015</t>
  </si>
  <si>
    <t>Rekapitulácia splátky v</t>
  </si>
  <si>
    <t>Rekapitulácia výrobnej kalkulácie v</t>
  </si>
  <si>
    <t>Stavba :ZTI-SABINOV-16bj NÁJ. BYTOVÝ DOM A1 ul. MLYNSKÁ.</t>
  </si>
  <si>
    <t>Anton Straka, Prešov.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</si>
  <si>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</si>
  <si>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</si>
  <si>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</si>
  <si>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</si>
  <si>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</si>
  <si>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</si>
  <si>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</si>
  <si>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</si>
  <si>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713 - Izolácie tepelné spolu :</t>
  </si>
  <si>
    <t>71 - IZOLÁCIE spolu :</t>
  </si>
  <si>
    <t>721 - Vnútorná kanalizácia spolu :</t>
  </si>
  <si>
    <t>722 - Vnútorný vodovod spolu :</t>
  </si>
  <si>
    <t>724 - Strojné vybavenie spolu :</t>
  </si>
  <si>
    <t>725 - Zariaďovacie predmety spolu :</t>
  </si>
  <si>
    <t>72 - ZDRAVOTNO - TECHNICKÉ INŠTALÁCIE spolu :</t>
  </si>
  <si>
    <t>PRÁCE A DODÁVKY PSV spolu :</t>
  </si>
  <si>
    <t>OSTATNÉ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</si>
  <si>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</si>
  <si>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</si>
  <si>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</si>
  <si>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</si>
  <si>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</si>
  <si>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</si>
  <si>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</si>
  <si>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</si>
  <si>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</si>
  <si>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</si>
  <si>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</si>
  <si>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</si>
  <si>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</si>
  <si>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</si>
  <si>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</si>
  <si>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</si>
  <si>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</si>
  <si>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</si>
  <si>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</si>
  <si>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</si>
  <si>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</si>
  <si>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</si>
  <si>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</si>
  <si>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</si>
  <si>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</si>
  <si>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</si>
  <si>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</si>
  <si>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</si>
  <si>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</si>
  <si>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</si>
  <si>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</si>
  <si>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</si>
  <si>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</si>
  <si>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</si>
  <si>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PRÁCE A DODÁVKY PSV</t>
  </si>
  <si>
    <t>71 - IZOLÁCIE</t>
  </si>
  <si>
    <t>713 - Izolácie tepelné</t>
  </si>
  <si>
    <t>713</t>
  </si>
  <si>
    <t xml:space="preserve">71310-0160   </t>
  </si>
  <si>
    <t xml:space="preserve">Izolácia Hr.5- DN15 /20/                                                                                                </t>
  </si>
  <si>
    <t xml:space="preserve">m      </t>
  </si>
  <si>
    <t xml:space="preserve">71310-0161   </t>
  </si>
  <si>
    <t xml:space="preserve">Izolácia Hr.5- DN20 /25/                                                                                                </t>
  </si>
  <si>
    <t xml:space="preserve">71310-0162   </t>
  </si>
  <si>
    <t xml:space="preserve">Izolácia Hr.5- DN25 /32/                                                                                                </t>
  </si>
  <si>
    <t xml:space="preserve">71310-0168   </t>
  </si>
  <si>
    <t xml:space="preserve">Izolácia Hr.9- DN32 /42/                                                                                                </t>
  </si>
  <si>
    <t xml:space="preserve">71310-0170   </t>
  </si>
  <si>
    <t xml:space="preserve">Izolácia Hr.9- DN50 /60/                                                                                                </t>
  </si>
  <si>
    <t xml:space="preserve">71310-0185   </t>
  </si>
  <si>
    <t xml:space="preserve">Izolácia Hr.20- DN15/22/                                                                                                </t>
  </si>
  <si>
    <t xml:space="preserve">71310-0186   </t>
  </si>
  <si>
    <t xml:space="preserve">Izolácia Hr.20- DN20/28/                                                                                                </t>
  </si>
  <si>
    <t xml:space="preserve">71310-0187   </t>
  </si>
  <si>
    <t xml:space="preserve">Izolácia Hr.20- DN25/35/                                                                                                </t>
  </si>
  <si>
    <t xml:space="preserve">71310-0213   </t>
  </si>
  <si>
    <t xml:space="preserve">Izolácia Hr.30- DN32/42/                                                                                                </t>
  </si>
  <si>
    <t xml:space="preserve">71310-0215   </t>
  </si>
  <si>
    <t xml:space="preserve">Izolácia Hr.30- DN50/60/                                                                                                </t>
  </si>
  <si>
    <t xml:space="preserve">71310-0225   </t>
  </si>
  <si>
    <t xml:space="preserve">Montáž izolácie                                                                                                         </t>
  </si>
  <si>
    <t xml:space="preserve">71310-0226   </t>
  </si>
  <si>
    <t xml:space="preserve">Lepidlo pre izolácie                                                                                                    </t>
  </si>
  <si>
    <t xml:space="preserve">ks     </t>
  </si>
  <si>
    <t xml:space="preserve">71310-0230   </t>
  </si>
  <si>
    <t xml:space="preserve">Pvc páska                                                                                                               </t>
  </si>
  <si>
    <t xml:space="preserve">99871-3203   </t>
  </si>
  <si>
    <t xml:space="preserve">Presun hmôt pre izolácie tepelné v objektoch výšky do 24 m                                                              </t>
  </si>
  <si>
    <t xml:space="preserve">%      </t>
  </si>
  <si>
    <t>72 - ZDRAVOTNO - TECHNICKÉ INŠTALÁCIE</t>
  </si>
  <si>
    <t>721 - Vnútorná kanalizácia</t>
  </si>
  <si>
    <t>721</t>
  </si>
  <si>
    <t xml:space="preserve">72114-2105   </t>
  </si>
  <si>
    <t xml:space="preserve">Potrubie kanal. z liat. rúr dažďové DN 100                                                                              </t>
  </si>
  <si>
    <t xml:space="preserve">72117-1107   </t>
  </si>
  <si>
    <t xml:space="preserve">Potrubie kanal. z rúr hrdlových odpadné D 75x1,8                                                                        </t>
  </si>
  <si>
    <t xml:space="preserve">72117-1109   </t>
  </si>
  <si>
    <t xml:space="preserve">Potrubie kanal. z rúr hrdlových odpadné D 110x2,2                                                                       </t>
  </si>
  <si>
    <t xml:space="preserve">72117-1111   </t>
  </si>
  <si>
    <t xml:space="preserve">Potrubie kanal. z rúr hrdlových odpadné D 140X2,8                                                                       </t>
  </si>
  <si>
    <t xml:space="preserve">72117-1112   </t>
  </si>
  <si>
    <t xml:space="preserve">Potrubie kanal. z rúr hrdlových odpadné D 160/3,2                                                                       </t>
  </si>
  <si>
    <t xml:space="preserve">72117-3203   </t>
  </si>
  <si>
    <t xml:space="preserve">Potrubie kanal. z rúr pripojovacie D 32x1.8                                                                             </t>
  </si>
  <si>
    <t xml:space="preserve">72117-3204   </t>
  </si>
  <si>
    <t xml:space="preserve">Potrubie kanal. z rúr pripojovacie D 40x1.8                                                                             </t>
  </si>
  <si>
    <t xml:space="preserve">72117-3205   </t>
  </si>
  <si>
    <t xml:space="preserve">Potrubie kanal. z rúr pripojovacie D 50x1.8                                                                             </t>
  </si>
  <si>
    <t xml:space="preserve">72119-4103   </t>
  </si>
  <si>
    <t xml:space="preserve">Vyvedenie a upevnenie kanal. výpustiek D 32x1.8                                                                         </t>
  </si>
  <si>
    <t xml:space="preserve">kus    </t>
  </si>
  <si>
    <t xml:space="preserve">72119-4104   </t>
  </si>
  <si>
    <t xml:space="preserve">Vyvedenie a upevnenie kanal. výpustiek D 40x1.8                                                                         </t>
  </si>
  <si>
    <t xml:space="preserve">72119-4105   </t>
  </si>
  <si>
    <t xml:space="preserve">Vyvedenie a upevnenie kanal. výpustiek D 50x1.8                                                                         </t>
  </si>
  <si>
    <t xml:space="preserve">72119-4109   </t>
  </si>
  <si>
    <t xml:space="preserve">Vyvedenie a upevnenie kanal. výpustiek D 110x2.3                                                                        </t>
  </si>
  <si>
    <t xml:space="preserve">72121-1911   </t>
  </si>
  <si>
    <t xml:space="preserve">Montáž vpustí podlahových DN 40/50                                                                                      </t>
  </si>
  <si>
    <t xml:space="preserve">72121-1912   </t>
  </si>
  <si>
    <t xml:space="preserve">Montáž vpustí podlahových DN 50/75                                                                                      </t>
  </si>
  <si>
    <t xml:space="preserve">72121-2307   </t>
  </si>
  <si>
    <t xml:space="preserve">Vtok podlahový nerezový s nerezovou mriežkou DN50                                                                       </t>
  </si>
  <si>
    <t xml:space="preserve">72121-2308   </t>
  </si>
  <si>
    <t xml:space="preserve">Vtok podlahový nerezový s nerezovou mriežkou DN70                                                                       </t>
  </si>
  <si>
    <t xml:space="preserve">72124-2115   </t>
  </si>
  <si>
    <t xml:space="preserve">Lapače strešných spavenín liatinové DN 100                                                                              </t>
  </si>
  <si>
    <t xml:space="preserve">72127-3145   </t>
  </si>
  <si>
    <t xml:space="preserve">Ventilačné hlavice novodurové pr. 110/600                                                                               </t>
  </si>
  <si>
    <t xml:space="preserve">72127-3245   </t>
  </si>
  <si>
    <t xml:space="preserve">Podomietk. záp. uzáver pre práčky a umývačky riadu                                                                      </t>
  </si>
  <si>
    <t xml:space="preserve">72129-0111   </t>
  </si>
  <si>
    <t xml:space="preserve">Skúška tesnosti kanalizácie vodou do DN 125                                                                             </t>
  </si>
  <si>
    <t xml:space="preserve">72129-0112   </t>
  </si>
  <si>
    <t xml:space="preserve">Skúška tesnosti kanalizácie vodou DN 125-200                                                                            </t>
  </si>
  <si>
    <t xml:space="preserve">72129-0123   </t>
  </si>
  <si>
    <t xml:space="preserve">Skúška tesnosti kanalizácie dymom do DN 300                                                                             </t>
  </si>
  <si>
    <t xml:space="preserve">99872-1203   </t>
  </si>
  <si>
    <t xml:space="preserve">Presun hmôt pre vnút. kanalizáciu v objektoch výšky do 24 m                                                             </t>
  </si>
  <si>
    <t>722 - Vnútorný vodovod</t>
  </si>
  <si>
    <t xml:space="preserve">72211-0005   </t>
  </si>
  <si>
    <t xml:space="preserve">PP potrubie /DN50/                                                                                                      </t>
  </si>
  <si>
    <t xml:space="preserve">72213-0211   </t>
  </si>
  <si>
    <t xml:space="preserve">Potrubie vod. z ocel. rúrok závit. pozink. DN 15                                                                        </t>
  </si>
  <si>
    <t xml:space="preserve">72213-0212   </t>
  </si>
  <si>
    <t xml:space="preserve">Potrubie vod. z ocel. rúrok závit. pozink. DN 20                                                                        </t>
  </si>
  <si>
    <t xml:space="preserve">72213-0213   </t>
  </si>
  <si>
    <t xml:space="preserve">Potrubie vod. z ocel. rúrok závit. pozink. DN 25                                                                        </t>
  </si>
  <si>
    <t xml:space="preserve">72213-0214   </t>
  </si>
  <si>
    <t xml:space="preserve">Potrubie vod. z ocel. rúrok závit. pozink. DN 32                                                                        </t>
  </si>
  <si>
    <t xml:space="preserve">72213-0216   </t>
  </si>
  <si>
    <t xml:space="preserve">Potrubie vod. z ocel. rúrok závit. pozink. DN 50                                                                        </t>
  </si>
  <si>
    <t xml:space="preserve">72219-0401   </t>
  </si>
  <si>
    <t xml:space="preserve">Prípojky vod. ocel. rúrky záv. poz. upev. výpust. DN 15                                                                 </t>
  </si>
  <si>
    <t xml:space="preserve">72219-0403   </t>
  </si>
  <si>
    <t xml:space="preserve">Prípojky vod. ocel. rúrky záv. poz. upev. výpust. DN 25                                                                 </t>
  </si>
  <si>
    <t xml:space="preserve">72222-4110   </t>
  </si>
  <si>
    <t xml:space="preserve">Ventil odvzdušňovací - DN15                                                                                             </t>
  </si>
  <si>
    <t xml:space="preserve">72222-4112   </t>
  </si>
  <si>
    <t xml:space="preserve">Armat. vodov. s 1 závitom, kohút plniaci a vypúšťací G 3/4                                                              </t>
  </si>
  <si>
    <t xml:space="preserve">72222-9201   </t>
  </si>
  <si>
    <t xml:space="preserve">Uzáver guľový -15                                                                                                       </t>
  </si>
  <si>
    <t xml:space="preserve">72222-9221   </t>
  </si>
  <si>
    <t xml:space="preserve">Uzáver guľový s vypušťanim DN20                                                                                         </t>
  </si>
  <si>
    <t xml:space="preserve">72222-9222   </t>
  </si>
  <si>
    <t xml:space="preserve">Uzáver guľový s vypušťanim DN25                                                                                         </t>
  </si>
  <si>
    <t xml:space="preserve">72222-9223   </t>
  </si>
  <si>
    <t xml:space="preserve">Uzáver guľový s vypušťanim DN32                                                                                         </t>
  </si>
  <si>
    <t xml:space="preserve">72222-9225   </t>
  </si>
  <si>
    <t xml:space="preserve">Uzáver guľový s vypušťanim DN50                                                                                         </t>
  </si>
  <si>
    <t xml:space="preserve">72223-1063   </t>
  </si>
  <si>
    <t xml:space="preserve">Armat. vodov. s 2 závitmi, ventil spätný G 1                                                                            </t>
  </si>
  <si>
    <t xml:space="preserve">72223-1066   </t>
  </si>
  <si>
    <t xml:space="preserve">Armat. vodov. s 2 závitmi, ventil spätný G 2                                                                            </t>
  </si>
  <si>
    <t xml:space="preserve">72223-1143   </t>
  </si>
  <si>
    <t xml:space="preserve">Armat. vod. ventil poistný DN32                                                                                         </t>
  </si>
  <si>
    <t xml:space="preserve">72223-9101   </t>
  </si>
  <si>
    <t xml:space="preserve">Montáž vodov. armatúr s 2 závitmi G 1/2                                                                                 </t>
  </si>
  <si>
    <t xml:space="preserve">72223-9102   </t>
  </si>
  <si>
    <t xml:space="preserve">Montáž vodov. armatúr s 2 závitmi G 3/4                                                                                 </t>
  </si>
  <si>
    <t xml:space="preserve">72223-9103   </t>
  </si>
  <si>
    <t xml:space="preserve">Montáž vodov. armatúr s 2 závitmi G 1                                                                                   </t>
  </si>
  <si>
    <t xml:space="preserve">72223-9104   </t>
  </si>
  <si>
    <t xml:space="preserve">Montáž vodov. armatúr s 2 závitmi G 5/4                                                                                 </t>
  </si>
  <si>
    <t xml:space="preserve">72223-9106   </t>
  </si>
  <si>
    <t xml:space="preserve">Montáž vodov. armatúr s 2 závitmi G 2                                                                                   </t>
  </si>
  <si>
    <t xml:space="preserve">72225-4262   </t>
  </si>
  <si>
    <t xml:space="preserve">Požiarne prísl.,hadic.navij. 25/30 pod omietku 696x696x280mm                                                            </t>
  </si>
  <si>
    <t xml:space="preserve">súbor  </t>
  </si>
  <si>
    <t>skrinka+hadica+prúdnica +bubon</t>
  </si>
  <si>
    <t xml:space="preserve">72226-2201   </t>
  </si>
  <si>
    <t xml:space="preserve">Montáž vodomera pre vodu do 30 st. C závitového G 3/4                                                                   </t>
  </si>
  <si>
    <t xml:space="preserve">72226-3110   </t>
  </si>
  <si>
    <t xml:space="preserve">Vodomer SV -15                                                                                                          </t>
  </si>
  <si>
    <t xml:space="preserve">72226-3111   </t>
  </si>
  <si>
    <t xml:space="preserve">Vodomer TUV -15                                                                                                         </t>
  </si>
  <si>
    <t xml:space="preserve">72226-3404   </t>
  </si>
  <si>
    <t xml:space="preserve">Montáž vodomera pre vodu do 100 st. C závitového G 1/2                                                                  </t>
  </si>
  <si>
    <t xml:space="preserve">72229-0226   </t>
  </si>
  <si>
    <t xml:space="preserve">Tlakové skúšky vodov. potrubia závitového do DN 50                                                                      </t>
  </si>
  <si>
    <t xml:space="preserve">72229-0234   </t>
  </si>
  <si>
    <t xml:space="preserve">Preplachovanie a dezinfekcia vodov. potrubia do DN 80                                                                   </t>
  </si>
  <si>
    <t xml:space="preserve">72250-9903   </t>
  </si>
  <si>
    <t xml:space="preserve">L profil 50x50x5 1m=3,75kg                                                                                              </t>
  </si>
  <si>
    <t xml:space="preserve">kg     </t>
  </si>
  <si>
    <t xml:space="preserve">99872-2203   </t>
  </si>
  <si>
    <t>724 - Strojné vybavenie</t>
  </si>
  <si>
    <t xml:space="preserve">72412-6009   </t>
  </si>
  <si>
    <t xml:space="preserve">Čerpadlo MAGNA 3FN                                                                                                           </t>
  </si>
  <si>
    <t xml:space="preserve">72413-9102   </t>
  </si>
  <si>
    <t xml:space="preserve">Montáž čerpadiel                                                                                                        </t>
  </si>
  <si>
    <t xml:space="preserve">72423-1125   </t>
  </si>
  <si>
    <t xml:space="preserve">72423-1151   </t>
  </si>
  <si>
    <t xml:space="preserve">99872-4203   </t>
  </si>
  <si>
    <t xml:space="preserve">Presun hmôt pre strojné vybavenie v objektoch výšky do 24 m                                                             </t>
  </si>
  <si>
    <t>725 - Zariaďovacie predmety</t>
  </si>
  <si>
    <t xml:space="preserve">72511-2363   </t>
  </si>
  <si>
    <t xml:space="preserve">Zách. misa z biel. dit. komp. odpad zad. šikmý                                                                          </t>
  </si>
  <si>
    <t xml:space="preserve">72511-2371   </t>
  </si>
  <si>
    <t xml:space="preserve">Sedatko záchodové                                                                                                       </t>
  </si>
  <si>
    <t xml:space="preserve">72511-9305   </t>
  </si>
  <si>
    <t xml:space="preserve">Montáž záchodovým mís kombinovaných                                                                                     </t>
  </si>
  <si>
    <t xml:space="preserve">72521-0994   </t>
  </si>
  <si>
    <t xml:space="preserve">Umývadlo dit. pre invalidov                                                                                             </t>
  </si>
  <si>
    <t xml:space="preserve">72521-2205   </t>
  </si>
  <si>
    <t xml:space="preserve">Umývadlo z bieleho diturvitu so zápach. uzáv.                                                                           </t>
  </si>
  <si>
    <t xml:space="preserve">72521-9401   </t>
  </si>
  <si>
    <t xml:space="preserve">Montáž umývadiel keramických so záp. uzáv. na skrutky                                                                   </t>
  </si>
  <si>
    <t xml:space="preserve">72522-4138   </t>
  </si>
  <si>
    <t xml:space="preserve">Vaňa oceľová smalt. dl. 1700 mm so zápach. uzáv.                                                                        </t>
  </si>
  <si>
    <t xml:space="preserve">72522-9102   </t>
  </si>
  <si>
    <t xml:space="preserve">Montáž vaní oceľových so zápach. uzáv.                                                                                  </t>
  </si>
  <si>
    <t xml:space="preserve">72531-9101   </t>
  </si>
  <si>
    <t xml:space="preserve">Montáž drezov jednoduchých smaltované                                                                                   </t>
  </si>
  <si>
    <t xml:space="preserve">72532-4354   </t>
  </si>
  <si>
    <t xml:space="preserve">Drez 400/400 nerez                                                                                                      </t>
  </si>
  <si>
    <t xml:space="preserve">72533-2340   </t>
  </si>
  <si>
    <t xml:space="preserve">Výlevka keramická                                                                                                       </t>
  </si>
  <si>
    <t xml:space="preserve">72533-3352   </t>
  </si>
  <si>
    <t xml:space="preserve">Výlevka montáž                                                                                                          </t>
  </si>
  <si>
    <t xml:space="preserve">72581-0403   </t>
  </si>
  <si>
    <t xml:space="preserve">Ventil rohový+rúrka G 1/2                                                                                               </t>
  </si>
  <si>
    <t xml:space="preserve">72582-0720   </t>
  </si>
  <si>
    <t xml:space="preserve">Batéria drezová jednopáková do 1 otvoru                                                                                 </t>
  </si>
  <si>
    <t xml:space="preserve">72582-1401   </t>
  </si>
  <si>
    <t xml:space="preserve">Batéria umývadlová jednopáková do 1 otvoru                                                                              </t>
  </si>
  <si>
    <t xml:space="preserve">72582-9301   </t>
  </si>
  <si>
    <t xml:space="preserve">Montáž batérií umýv. a drez. ostatných typov stojank. G 1/2                                                             </t>
  </si>
  <si>
    <t xml:space="preserve">72583-9203   </t>
  </si>
  <si>
    <t xml:space="preserve">Montáž batérií vaňových nást.  G 1/2                                                                                    </t>
  </si>
  <si>
    <t xml:space="preserve">72584-0200   </t>
  </si>
  <si>
    <t xml:space="preserve">Batéria vaňová nástenná                                                                                                 </t>
  </si>
  <si>
    <t xml:space="preserve">72584-0294   </t>
  </si>
  <si>
    <t xml:space="preserve">Batéria sprchová nástenná                                                                                               </t>
  </si>
  <si>
    <t xml:space="preserve">72584-0300   </t>
  </si>
  <si>
    <t xml:space="preserve">Držiaky pre invalidov pre sprchu                                                                                        </t>
  </si>
  <si>
    <t xml:space="preserve">72584-0301   </t>
  </si>
  <si>
    <t xml:space="preserve">Sklopné sedadlo na sprchovanie s operadlom                                                                              </t>
  </si>
  <si>
    <t xml:space="preserve">72584-0302   </t>
  </si>
  <si>
    <t xml:space="preserve">Montáž sklopného sedadla                                                                                                </t>
  </si>
  <si>
    <t xml:space="preserve">72584-0303   </t>
  </si>
  <si>
    <t xml:space="preserve">Držiaky jednoduché-dĺžka 600mm                                                                                          </t>
  </si>
  <si>
    <t xml:space="preserve">72584-9200   </t>
  </si>
  <si>
    <t xml:space="preserve">Montáž batérií sprch. násten. s nastav. výškou                                                                          </t>
  </si>
  <si>
    <t xml:space="preserve">72586-0113   </t>
  </si>
  <si>
    <t xml:space="preserve">Zápachová uzávierka pre drez jednodielny T 704 D50                                                                      </t>
  </si>
  <si>
    <t xml:space="preserve">72586-9101   </t>
  </si>
  <si>
    <t xml:space="preserve">Montáž zápach. uzávierok umývadlových D 40                                                                              </t>
  </si>
  <si>
    <t xml:space="preserve">72586-9204   </t>
  </si>
  <si>
    <t xml:space="preserve">Montáž zápach. uzávierok drez. jednod.  D 50                                                                            </t>
  </si>
  <si>
    <t xml:space="preserve">72586-9209   </t>
  </si>
  <si>
    <t xml:space="preserve">Montáž zápach. uzávierok vaňových DN 32                                                                                 </t>
  </si>
  <si>
    <t xml:space="preserve">72598-0123   </t>
  </si>
  <si>
    <t xml:space="preserve">Dvierka prístupové k inštaláciám z plastov 30/30                                                                        </t>
  </si>
  <si>
    <t xml:space="preserve">72598-9101   </t>
  </si>
  <si>
    <t xml:space="preserve">Montáž dvierok kovových lakovaných 300/300 mm                                                                           </t>
  </si>
  <si>
    <t xml:space="preserve">99872-5203   </t>
  </si>
  <si>
    <t xml:space="preserve">Presun hmôt pre zariaď. predmety v objektoch výšky do 24 m                                                              </t>
  </si>
  <si>
    <t>OSTATNÉ</t>
  </si>
  <si>
    <t>OST</t>
  </si>
  <si>
    <t xml:space="preserve">99999-9999   </t>
  </si>
  <si>
    <t xml:space="preserve">Rozdiel z prepočtu SKK na EUR                                                                                           </t>
  </si>
  <si>
    <t>pc1</t>
  </si>
  <si>
    <t>Zmäkčovač vody pre ohrev TUV</t>
  </si>
  <si>
    <t>pc2</t>
  </si>
  <si>
    <t>Montáž zmäkčovača</t>
  </si>
  <si>
    <t>722 PC</t>
  </si>
  <si>
    <t>EXPANZNÁ NÁDOBA 12 l REFIX DD 12/10 S T-KUSOM DN 32/20 + ARMATÚRA FLOWJET 3/4</t>
  </si>
  <si>
    <t xml:space="preserve">Meracie prísl.  tlakomer                                                                                   </t>
  </si>
  <si>
    <t xml:space="preserve">Meracie prísl.  teplomer priamy                                                                            </t>
  </si>
  <si>
    <t>Stavba :ZTI-SABINOV-16bj NÁJ. BYTOVÝ DOM A3 ul. MLYNSKÁ.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</si>
</sst>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25" xfId="70" applyFont="1" applyBorder="1" applyAlignment="1">
      <alignment horizontal="left" vertical="center"/>
      <protection/>
    </xf>
    <xf numFmtId="0" fontId="4" fillId="0" borderId="26" xfId="70" applyFont="1" applyBorder="1" applyAlignment="1">
      <alignment horizontal="left" vertical="center"/>
      <protection/>
    </xf>
    <xf numFmtId="0" fontId="4" fillId="0" borderId="26" xfId="70" applyFont="1" applyBorder="1" applyAlignment="1">
      <alignment horizontal="right" vertical="center"/>
      <protection/>
    </xf>
    <xf numFmtId="0" fontId="4" fillId="0" borderId="27" xfId="70" applyFont="1" applyBorder="1" applyAlignment="1">
      <alignment horizontal="left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right" vertical="center"/>
      <protection/>
    </xf>
    <xf numFmtId="0" fontId="4" fillId="0" borderId="30" xfId="70" applyFont="1" applyBorder="1" applyAlignment="1">
      <alignment horizontal="left" vertical="center"/>
      <protection/>
    </xf>
    <xf numFmtId="0" fontId="4" fillId="0" borderId="31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righ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34" xfId="70" applyFont="1" applyBorder="1" applyAlignment="1">
      <alignment horizontal="left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5" xfId="70" applyFont="1" applyBorder="1" applyAlignment="1">
      <alignment horizontal="center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7" xfId="70" applyFont="1" applyBorder="1" applyAlignment="1">
      <alignment horizontal="centerContinuous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40" xfId="70" applyFont="1" applyBorder="1" applyAlignment="1">
      <alignment horizontal="center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10" fontId="4" fillId="0" borderId="43" xfId="70" applyNumberFormat="1" applyFont="1" applyBorder="1" applyAlignment="1">
      <alignment horizontal="right" vertical="center"/>
      <protection/>
    </xf>
    <xf numFmtId="0" fontId="4" fillId="0" borderId="44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45" xfId="70" applyFont="1" applyBorder="1" applyAlignment="1">
      <alignment horizontal="left" vertical="center"/>
      <protection/>
    </xf>
    <xf numFmtId="10" fontId="4" fillId="0" borderId="46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center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49" xfId="70" applyFont="1" applyBorder="1" applyAlignment="1">
      <alignment horizontal="center" vertical="center"/>
      <protection/>
    </xf>
    <xf numFmtId="0" fontId="4" fillId="0" borderId="48" xfId="70" applyFont="1" applyBorder="1" applyAlignment="1">
      <alignment horizontal="right" vertical="center"/>
      <protection/>
    </xf>
    <xf numFmtId="0" fontId="4" fillId="0" borderId="50" xfId="70" applyFont="1" applyBorder="1" applyAlignment="1">
      <alignment horizontal="left" vertical="center"/>
      <protection/>
    </xf>
    <xf numFmtId="0" fontId="4" fillId="0" borderId="49" xfId="70" applyFont="1" applyBorder="1" applyAlignment="1">
      <alignment horizontal="right" vertical="center"/>
      <protection/>
    </xf>
    <xf numFmtId="0" fontId="4" fillId="0" borderId="51" xfId="70" applyFont="1" applyBorder="1" applyAlignment="1">
      <alignment horizontal="centerContinuous" vertical="center"/>
      <protection/>
    </xf>
    <xf numFmtId="0" fontId="4" fillId="0" borderId="52" xfId="70" applyFont="1" applyBorder="1" applyAlignment="1">
      <alignment horizontal="centerContinuous" vertical="center"/>
      <protection/>
    </xf>
    <xf numFmtId="0" fontId="4" fillId="0" borderId="52" xfId="70" applyFont="1" applyBorder="1" applyAlignment="1">
      <alignment horizontal="center" vertical="center"/>
      <protection/>
    </xf>
    <xf numFmtId="0" fontId="4" fillId="0" borderId="53" xfId="70" applyFont="1" applyBorder="1" applyAlignment="1">
      <alignment horizontal="centerContinuous" vertical="center"/>
      <protection/>
    </xf>
    <xf numFmtId="0" fontId="4" fillId="0" borderId="54" xfId="70" applyFont="1" applyBorder="1" applyAlignment="1">
      <alignment horizontal="left" vertical="center"/>
      <protection/>
    </xf>
    <xf numFmtId="0" fontId="4" fillId="0" borderId="55" xfId="70" applyFont="1" applyBorder="1" applyAlignment="1">
      <alignment horizontal="left" vertical="center"/>
      <protection/>
    </xf>
    <xf numFmtId="0" fontId="4" fillId="0" borderId="56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57" xfId="70" applyFont="1" applyBorder="1" applyAlignment="1">
      <alignment horizontal="lef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54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58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right" vertical="center"/>
      <protection/>
    </xf>
    <xf numFmtId="0" fontId="4" fillId="0" borderId="59" xfId="70" applyFont="1" applyBorder="1" applyAlignment="1">
      <alignment horizontal="left" vertical="center"/>
      <protection/>
    </xf>
    <xf numFmtId="0" fontId="4" fillId="0" borderId="60" xfId="70" applyFont="1" applyBorder="1" applyAlignment="1">
      <alignment horizontal="left" vertical="center"/>
      <protection/>
    </xf>
    <xf numFmtId="0" fontId="4" fillId="0" borderId="61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62" xfId="70" applyFont="1" applyBorder="1" applyAlignment="1">
      <alignment horizontal="center" vertical="center"/>
      <protection/>
    </xf>
    <xf numFmtId="182" fontId="4" fillId="0" borderId="38" xfId="70" applyNumberFormat="1" applyFont="1" applyBorder="1" applyAlignment="1">
      <alignment horizontal="centerContinuous" vertical="center"/>
      <protection/>
    </xf>
    <xf numFmtId="0" fontId="6" fillId="0" borderId="63" xfId="70" applyFont="1" applyBorder="1" applyAlignment="1">
      <alignment horizontal="center" vertical="center"/>
      <protection/>
    </xf>
    <xf numFmtId="0" fontId="4" fillId="0" borderId="64" xfId="70" applyFont="1" applyBorder="1" applyAlignment="1">
      <alignment horizontal="left" vertical="center"/>
      <protection/>
    </xf>
    <xf numFmtId="182" fontId="4" fillId="0" borderId="65" xfId="70" applyNumberFormat="1" applyFont="1" applyBorder="1" applyAlignment="1">
      <alignment horizontal="right" vertical="center"/>
      <protection/>
    </xf>
    <xf numFmtId="49" fontId="4" fillId="0" borderId="26" xfId="70" applyNumberFormat="1" applyFont="1" applyBorder="1" applyAlignment="1">
      <alignment horizontal="right" vertical="center"/>
      <protection/>
    </xf>
    <xf numFmtId="49" fontId="4" fillId="0" borderId="29" xfId="70" applyNumberFormat="1" applyFont="1" applyBorder="1" applyAlignment="1">
      <alignment horizontal="right" vertical="center"/>
      <protection/>
    </xf>
    <xf numFmtId="49" fontId="4" fillId="0" borderId="32" xfId="70" applyNumberFormat="1" applyFont="1" applyBorder="1" applyAlignment="1">
      <alignment horizontal="right" vertical="center"/>
      <protection/>
    </xf>
    <xf numFmtId="0" fontId="4" fillId="0" borderId="25" xfId="70" applyFont="1" applyBorder="1" applyAlignment="1">
      <alignment horizontal="right" vertical="center"/>
      <protection/>
    </xf>
    <xf numFmtId="0" fontId="4" fillId="0" borderId="59" xfId="70" applyFont="1" applyBorder="1" applyAlignment="1">
      <alignment horizontal="right" vertical="center"/>
      <protection/>
    </xf>
    <xf numFmtId="0" fontId="4" fillId="0" borderId="60" xfId="70" applyFont="1" applyBorder="1" applyAlignment="1">
      <alignment vertical="center"/>
      <protection/>
    </xf>
    <xf numFmtId="0" fontId="4" fillId="0" borderId="60" xfId="70" applyFont="1" applyBorder="1" applyAlignment="1">
      <alignment horizontal="right" vertical="center"/>
      <protection/>
    </xf>
    <xf numFmtId="0" fontId="4" fillId="0" borderId="26" xfId="70" applyFont="1" applyBorder="1" applyAlignment="1">
      <alignment vertical="center"/>
      <protection/>
    </xf>
    <xf numFmtId="186" fontId="4" fillId="0" borderId="26" xfId="70" applyNumberFormat="1" applyFont="1" applyBorder="1" applyAlignment="1">
      <alignment horizontal="left" vertical="center"/>
      <protection/>
    </xf>
    <xf numFmtId="186" fontId="4" fillId="0" borderId="60" xfId="70" applyNumberFormat="1" applyFont="1" applyBorder="1" applyAlignment="1">
      <alignment horizontal="left" vertical="center"/>
      <protection/>
    </xf>
    <xf numFmtId="185" fontId="4" fillId="0" borderId="26" xfId="70" applyNumberFormat="1" applyFont="1" applyBorder="1" applyAlignment="1">
      <alignment horizontal="right" vertical="center"/>
      <protection/>
    </xf>
    <xf numFmtId="185" fontId="4" fillId="0" borderId="60" xfId="70" applyNumberFormat="1" applyFont="1" applyBorder="1" applyAlignment="1">
      <alignment horizontal="right" vertic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6" xfId="70" applyNumberFormat="1" applyFont="1" applyBorder="1" applyAlignment="1">
      <alignment horizontal="right" vertical="center"/>
      <protection/>
    </xf>
    <xf numFmtId="3" fontId="4" fillId="0" borderId="67" xfId="70" applyNumberFormat="1" applyFont="1" applyBorder="1" applyAlignment="1">
      <alignment horizontal="right" vertical="center"/>
      <protection/>
    </xf>
    <xf numFmtId="3" fontId="4" fillId="0" borderId="27" xfId="70" applyNumberFormat="1" applyFont="1" applyBorder="1" applyAlignment="1">
      <alignment vertical="center"/>
      <protection/>
    </xf>
    <xf numFmtId="3" fontId="4" fillId="0" borderId="61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70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1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9" xfId="70" applyNumberFormat="1" applyFont="1" applyBorder="1" applyAlignment="1">
      <alignment horizontal="right" vertical="center"/>
      <protection/>
    </xf>
    <xf numFmtId="4" fontId="4" fillId="0" borderId="70" xfId="70" applyNumberFormat="1" applyFont="1" applyBorder="1" applyAlignment="1">
      <alignment horizontal="right" vertical="center"/>
      <protection/>
    </xf>
    <xf numFmtId="4" fontId="4" fillId="0" borderId="48" xfId="70" applyNumberFormat="1" applyFont="1" applyBorder="1" applyAlignment="1">
      <alignment horizontal="right" vertical="center"/>
      <protection/>
    </xf>
    <xf numFmtId="4" fontId="4" fillId="0" borderId="50" xfId="70" applyNumberFormat="1" applyFont="1" applyBorder="1" applyAlignment="1">
      <alignment horizontal="right" vertical="center"/>
      <protection/>
    </xf>
    <xf numFmtId="4" fontId="4" fillId="0" borderId="71" xfId="70" applyNumberFormat="1" applyFont="1" applyBorder="1" applyAlignment="1">
      <alignment horizontal="right" vertical="center"/>
      <protection/>
    </xf>
    <xf numFmtId="4" fontId="4" fillId="0" borderId="46" xfId="70" applyNumberFormat="1" applyFont="1" applyBorder="1" applyAlignment="1">
      <alignment horizontal="right" vertical="center"/>
      <protection/>
    </xf>
    <xf numFmtId="49" fontId="4" fillId="0" borderId="72" xfId="0" applyNumberFormat="1" applyFont="1" applyBorder="1" applyAlignment="1" applyProtection="1">
      <alignment horizontal="center" vertical="top"/>
      <protection/>
    </xf>
    <xf numFmtId="49" fontId="4" fillId="0" borderId="72" xfId="0" applyNumberFormat="1" applyFont="1" applyBorder="1" applyAlignment="1" applyProtection="1">
      <alignment vertical="top"/>
      <protection/>
    </xf>
    <xf numFmtId="0" fontId="6" fillId="0" borderId="72" xfId="0" applyFont="1" applyBorder="1" applyAlignment="1" applyProtection="1">
      <alignment vertical="top" wrapText="1"/>
      <protection/>
    </xf>
    <xf numFmtId="180" fontId="4" fillId="0" borderId="72" xfId="0" applyNumberFormat="1" applyFont="1" applyBorder="1" applyAlignment="1" applyProtection="1">
      <alignment vertical="top"/>
      <protection/>
    </xf>
    <xf numFmtId="0" fontId="4" fillId="0" borderId="72" xfId="0" applyFont="1" applyBorder="1" applyAlignment="1" applyProtection="1">
      <alignment vertical="top"/>
      <protection/>
    </xf>
    <xf numFmtId="4" fontId="4" fillId="0" borderId="72" xfId="0" applyNumberFormat="1" applyFont="1" applyBorder="1" applyAlignment="1" applyProtection="1">
      <alignment vertical="top"/>
      <protection/>
    </xf>
    <xf numFmtId="0" fontId="4" fillId="0" borderId="72" xfId="0" applyFont="1" applyBorder="1" applyAlignment="1" applyProtection="1">
      <alignment vertical="top" wrapText="1"/>
      <protection/>
    </xf>
    <xf numFmtId="0" fontId="6" fillId="0" borderId="72" xfId="0" applyFont="1" applyBorder="1" applyAlignment="1" applyProtection="1">
      <alignment horizontal="right" vertical="top" wrapText="1"/>
      <protection/>
    </xf>
    <xf numFmtId="0" fontId="4" fillId="0" borderId="72" xfId="0" applyFont="1" applyBorder="1" applyAlignment="1" applyProtection="1">
      <alignment/>
      <protection/>
    </xf>
    <xf numFmtId="4" fontId="4" fillId="0" borderId="72" xfId="0" applyNumberFormat="1" applyFont="1" applyBorder="1" applyAlignment="1" applyProtection="1">
      <alignment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Percent" xfId="71"/>
    <cellStyle name="Poznámka" xfId="72"/>
    <cellStyle name="Propojená buňka" xfId="73"/>
    <cellStyle name="Správně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ětlující text" xfId="83"/>
    <cellStyle name="Warning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workbookViewId="0" topLeftCell="A4">
      <selection activeCell="A1" sqref="A1"/>
    </sheetView>
  </sheetViews>
  <sheetFormatPr defaultColWidth="9.140625" defaultRowHeight="12.75"/>
  <cols>
    <col min="1" max="1" width="0.71875" style="75" customWidth="1"/>
    <col min="2" max="2" width="3.7109375" style="75" customWidth="1"/>
    <col min="3" max="3" width="6.8515625" style="75" customWidth="1"/>
    <col min="4" max="6" width="14.00390625" style="75" customWidth="1"/>
    <col min="7" max="7" width="3.8515625" style="75" customWidth="1"/>
    <col min="8" max="8" width="22.7109375" style="75" customWidth="1"/>
    <col min="9" max="9" width="14.00390625" style="75" customWidth="1"/>
    <col min="10" max="10" width="4.28125" style="75" customWidth="1"/>
    <col min="11" max="11" width="19.7109375" style="75" customWidth="1"/>
    <col min="12" max="12" width="9.7109375" style="75" customWidth="1"/>
    <col min="13" max="13" width="14.00390625" style="75" customWidth="1"/>
    <col min="14" max="14" width="0.71875" style="75" customWidth="1"/>
    <col min="15" max="15" width="1.421875" style="75" customWidth="1"/>
    <col min="16" max="23" width="9.140625" style="75" customWidth="1"/>
    <col min="24" max="25" width="5.7109375" style="75" customWidth="1"/>
    <col min="26" max="26" width="6.57421875" style="75" customWidth="1"/>
    <col min="27" max="27" width="21.421875" style="75" customWidth="1"/>
    <col min="28" max="28" width="4.28125" style="75" customWidth="1"/>
    <col min="29" max="29" width="8.28125" style="75" customWidth="1"/>
    <col min="30" max="30" width="8.7109375" style="75" customWidth="1"/>
    <col min="31" max="16384" width="9.140625" style="75" customWidth="1"/>
  </cols>
  <sheetData>
    <row r="1" spans="2:30" ht="28.5" customHeight="1" thickBot="1">
      <c r="B1" s="76" t="s">
        <v>0</v>
      </c>
      <c r="C1" s="76"/>
      <c r="D1" s="76"/>
      <c r="E1" s="76"/>
      <c r="F1" s="76"/>
      <c r="G1" s="76"/>
      <c r="H1" s="24" t="str">
        <f>CONCATENATE(AA2," ",AB2," ",AC2," ",AD2)</f>
        <v>Krycí list rozpočtu v EUR  </v>
      </c>
      <c r="I1" s="76"/>
      <c r="J1" s="76"/>
      <c r="K1" s="76"/>
      <c r="L1" s="76"/>
      <c r="M1" s="76"/>
      <c r="Z1" s="75" t="s">
        <v>1</v>
      </c>
      <c r="AA1" s="75" t="s">
        <v>2</v>
      </c>
      <c r="AB1" s="75" t="s">
        <v>3</v>
      </c>
      <c r="AC1" s="75" t="s">
        <v>4</v>
      </c>
      <c r="AD1" s="75" t="s">
        <v>5</v>
      </c>
    </row>
    <row r="2" spans="2:30" ht="18" customHeight="1" thickTop="1">
      <c r="B2" s="25" t="s">
        <v>6</v>
      </c>
      <c r="C2" s="26"/>
      <c r="D2" s="26"/>
      <c r="E2" s="26"/>
      <c r="F2" s="26"/>
      <c r="G2" s="27" t="s">
        <v>7</v>
      </c>
      <c r="H2" s="26"/>
      <c r="I2" s="26"/>
      <c r="J2" s="27" t="s">
        <v>8</v>
      </c>
      <c r="K2" s="26"/>
      <c r="L2" s="26"/>
      <c r="M2" s="28"/>
      <c r="Z2" s="75" t="s">
        <v>9</v>
      </c>
      <c r="AA2" s="100" t="s">
        <v>10</v>
      </c>
      <c r="AB2" s="100" t="s">
        <v>11</v>
      </c>
      <c r="AC2" s="100"/>
      <c r="AD2" s="101"/>
    </row>
    <row r="3" spans="2:30" ht="18" customHeight="1">
      <c r="B3" s="29" t="s">
        <v>12</v>
      </c>
      <c r="C3" s="30"/>
      <c r="D3" s="30"/>
      <c r="E3" s="30"/>
      <c r="F3" s="30"/>
      <c r="G3" s="31" t="s">
        <v>13</v>
      </c>
      <c r="H3" s="30"/>
      <c r="I3" s="30"/>
      <c r="J3" s="31" t="s">
        <v>14</v>
      </c>
      <c r="K3" s="30" t="s">
        <v>15</v>
      </c>
      <c r="L3" s="30"/>
      <c r="M3" s="32"/>
      <c r="Z3" s="75" t="s">
        <v>16</v>
      </c>
      <c r="AA3" s="100" t="s">
        <v>17</v>
      </c>
      <c r="AB3" s="100" t="s">
        <v>11</v>
      </c>
      <c r="AC3" s="100" t="s">
        <v>18</v>
      </c>
      <c r="AD3" s="101" t="s">
        <v>19</v>
      </c>
    </row>
    <row r="4" spans="2:30" ht="18" customHeight="1" thickBot="1">
      <c r="B4" s="33" t="s">
        <v>12</v>
      </c>
      <c r="C4" s="34"/>
      <c r="D4" s="34"/>
      <c r="E4" s="34"/>
      <c r="F4" s="34"/>
      <c r="G4" s="35"/>
      <c r="H4" s="34"/>
      <c r="I4" s="34"/>
      <c r="J4" s="35" t="s">
        <v>20</v>
      </c>
      <c r="K4" s="34" t="s">
        <v>21</v>
      </c>
      <c r="L4" s="34" t="s">
        <v>22</v>
      </c>
      <c r="M4" s="36"/>
      <c r="Z4" s="75" t="s">
        <v>23</v>
      </c>
      <c r="AA4" s="100" t="s">
        <v>24</v>
      </c>
      <c r="AB4" s="100" t="s">
        <v>11</v>
      </c>
      <c r="AC4" s="100"/>
      <c r="AD4" s="101"/>
    </row>
    <row r="5" spans="2:30" ht="18" customHeight="1" thickTop="1">
      <c r="B5" s="25" t="s">
        <v>25</v>
      </c>
      <c r="C5" s="26"/>
      <c r="D5" s="26"/>
      <c r="E5" s="26"/>
      <c r="F5" s="26"/>
      <c r="G5" s="82" t="s">
        <v>26</v>
      </c>
      <c r="H5" s="26"/>
      <c r="I5" s="26"/>
      <c r="J5" s="26" t="s">
        <v>27</v>
      </c>
      <c r="K5" s="26"/>
      <c r="L5" s="26" t="s">
        <v>28</v>
      </c>
      <c r="M5" s="28"/>
      <c r="Z5" s="75" t="s">
        <v>29</v>
      </c>
      <c r="AA5" s="100" t="s">
        <v>17</v>
      </c>
      <c r="AB5" s="100" t="s">
        <v>11</v>
      </c>
      <c r="AC5" s="100" t="s">
        <v>18</v>
      </c>
      <c r="AD5" s="101" t="s">
        <v>19</v>
      </c>
    </row>
    <row r="6" spans="2:13" ht="18" customHeight="1">
      <c r="B6" s="29" t="s">
        <v>30</v>
      </c>
      <c r="C6" s="30"/>
      <c r="D6" s="30"/>
      <c r="E6" s="30"/>
      <c r="F6" s="30"/>
      <c r="G6" s="83" t="s">
        <v>26</v>
      </c>
      <c r="H6" s="30"/>
      <c r="I6" s="30"/>
      <c r="J6" s="30" t="s">
        <v>27</v>
      </c>
      <c r="K6" s="30"/>
      <c r="L6" s="30" t="s">
        <v>28</v>
      </c>
      <c r="M6" s="32"/>
    </row>
    <row r="7" spans="2:13" ht="18" customHeight="1" thickBot="1">
      <c r="B7" s="33" t="s">
        <v>31</v>
      </c>
      <c r="C7" s="34"/>
      <c r="D7" s="34"/>
      <c r="E7" s="34"/>
      <c r="F7" s="34"/>
      <c r="G7" s="84" t="s">
        <v>26</v>
      </c>
      <c r="H7" s="34"/>
      <c r="I7" s="34"/>
      <c r="J7" s="34" t="s">
        <v>27</v>
      </c>
      <c r="K7" s="34"/>
      <c r="L7" s="34" t="s">
        <v>28</v>
      </c>
      <c r="M7" s="36"/>
    </row>
    <row r="8" spans="2:13" ht="18" customHeight="1" thickTop="1">
      <c r="B8" s="85">
        <v>1</v>
      </c>
      <c r="C8" s="89" t="s">
        <v>32</v>
      </c>
      <c r="D8" s="90"/>
      <c r="E8" s="92"/>
      <c r="F8" s="104">
        <f>IF(B8&lt;&gt;0,ROUND($M$26/B8,0),0)</f>
        <v>49161</v>
      </c>
      <c r="G8" s="82">
        <v>1</v>
      </c>
      <c r="H8" s="89" t="s">
        <v>33</v>
      </c>
      <c r="I8" s="104">
        <f>IF(G8&lt;&gt;0,ROUND($M$26/G8,0),0)</f>
        <v>49161</v>
      </c>
      <c r="J8" s="27"/>
      <c r="K8" s="89"/>
      <c r="L8" s="92"/>
      <c r="M8" s="106">
        <f>IF(J8&lt;&gt;0,ROUND($M$26/J8,0),0)</f>
        <v>0</v>
      </c>
    </row>
    <row r="9" spans="2:13" ht="18" customHeight="1" thickBot="1">
      <c r="B9" s="86">
        <v>1</v>
      </c>
      <c r="C9" s="87" t="s">
        <v>34</v>
      </c>
      <c r="D9" s="91"/>
      <c r="E9" s="93"/>
      <c r="F9" s="105">
        <f>IF(B9&lt;&gt;0,ROUND($M$26/B9,0),0)</f>
        <v>49161</v>
      </c>
      <c r="G9" s="88">
        <v>1</v>
      </c>
      <c r="H9" s="87" t="s">
        <v>35</v>
      </c>
      <c r="I9" s="105">
        <f>IF(G9&lt;&gt;0,ROUND($M$26/G9,0),0)</f>
        <v>49161</v>
      </c>
      <c r="J9" s="88"/>
      <c r="K9" s="87"/>
      <c r="L9" s="93"/>
      <c r="M9" s="107">
        <f>IF(J9&lt;&gt;0,ROUND($M$26/J9,0),0)</f>
        <v>0</v>
      </c>
    </row>
    <row r="10" spans="2:13" ht="18" customHeight="1" thickTop="1">
      <c r="B10" s="77" t="s">
        <v>36</v>
      </c>
      <c r="C10" s="38" t="s">
        <v>37</v>
      </c>
      <c r="D10" s="39" t="s">
        <v>38</v>
      </c>
      <c r="E10" s="39" t="s">
        <v>39</v>
      </c>
      <c r="F10" s="40" t="s">
        <v>40</v>
      </c>
      <c r="G10" s="77" t="s">
        <v>41</v>
      </c>
      <c r="H10" s="41" t="s">
        <v>42</v>
      </c>
      <c r="I10" s="42"/>
      <c r="J10" s="77" t="s">
        <v>43</v>
      </c>
      <c r="K10" s="41" t="s">
        <v>44</v>
      </c>
      <c r="L10" s="43"/>
      <c r="M10" s="42"/>
    </row>
    <row r="11" spans="2:13" ht="18" customHeight="1">
      <c r="B11" s="44">
        <v>1</v>
      </c>
      <c r="C11" s="45" t="s">
        <v>45</v>
      </c>
      <c r="D11" s="119">
        <v>0</v>
      </c>
      <c r="E11" s="119">
        <v>0</v>
      </c>
      <c r="F11" s="120">
        <f>D11+E11</f>
        <v>0</v>
      </c>
      <c r="G11" s="44">
        <v>6</v>
      </c>
      <c r="H11" s="45" t="s">
        <v>46</v>
      </c>
      <c r="I11" s="120">
        <v>0</v>
      </c>
      <c r="J11" s="44">
        <v>11</v>
      </c>
      <c r="K11" s="46" t="s">
        <v>47</v>
      </c>
      <c r="L11" s="47">
        <v>0</v>
      </c>
      <c r="M11" s="120">
        <v>0</v>
      </c>
    </row>
    <row r="12" spans="2:13" ht="18" customHeight="1">
      <c r="B12" s="48">
        <v>2</v>
      </c>
      <c r="C12" s="49" t="s">
        <v>48</v>
      </c>
      <c r="D12" s="121">
        <v>39631.15</v>
      </c>
      <c r="E12" s="121">
        <v>0</v>
      </c>
      <c r="F12" s="120">
        <f>D12+E12</f>
        <v>39631.15</v>
      </c>
      <c r="G12" s="48">
        <v>7</v>
      </c>
      <c r="H12" s="49" t="s">
        <v>49</v>
      </c>
      <c r="I12" s="122">
        <v>0</v>
      </c>
      <c r="J12" s="48">
        <v>12</v>
      </c>
      <c r="K12" s="50" t="s">
        <v>50</v>
      </c>
      <c r="L12" s="51">
        <v>0</v>
      </c>
      <c r="M12" s="122">
        <v>0</v>
      </c>
    </row>
    <row r="13" spans="2:13" ht="18" customHeight="1">
      <c r="B13" s="48">
        <v>3</v>
      </c>
      <c r="C13" s="49" t="s">
        <v>51</v>
      </c>
      <c r="D13" s="121">
        <v>0</v>
      </c>
      <c r="E13" s="121">
        <v>0</v>
      </c>
      <c r="F13" s="120">
        <f>D13+E13</f>
        <v>0</v>
      </c>
      <c r="G13" s="48">
        <v>8</v>
      </c>
      <c r="H13" s="49" t="s">
        <v>52</v>
      </c>
      <c r="I13" s="122">
        <v>0</v>
      </c>
      <c r="J13" s="48">
        <v>13</v>
      </c>
      <c r="K13" s="50" t="s">
        <v>53</v>
      </c>
      <c r="L13" s="51">
        <v>0</v>
      </c>
      <c r="M13" s="122">
        <v>0</v>
      </c>
    </row>
    <row r="14" spans="2:13" ht="18" customHeight="1" thickBot="1">
      <c r="B14" s="48">
        <v>4</v>
      </c>
      <c r="C14" s="49" t="s">
        <v>54</v>
      </c>
      <c r="D14" s="121">
        <v>0</v>
      </c>
      <c r="E14" s="121">
        <v>0</v>
      </c>
      <c r="F14" s="123">
        <f>D14+E14</f>
        <v>0</v>
      </c>
      <c r="G14" s="48">
        <v>9</v>
      </c>
      <c r="H14" s="49" t="s">
        <v>12</v>
      </c>
      <c r="I14" s="122">
        <v>0</v>
      </c>
      <c r="J14" s="48">
        <v>14</v>
      </c>
      <c r="K14" s="50" t="s">
        <v>12</v>
      </c>
      <c r="L14" s="51">
        <v>0</v>
      </c>
      <c r="M14" s="122">
        <v>0</v>
      </c>
    </row>
    <row r="15" spans="2:13" ht="18" customHeight="1" thickBot="1">
      <c r="B15" s="52">
        <v>5</v>
      </c>
      <c r="C15" s="53" t="s">
        <v>55</v>
      </c>
      <c r="D15" s="124">
        <f>SUM(D11:D14)</f>
        <v>39631.15</v>
      </c>
      <c r="E15" s="125">
        <f>SUM(E11:E14)</f>
        <v>0</v>
      </c>
      <c r="F15" s="126">
        <f>SUM(F11:F14)</f>
        <v>39631.15</v>
      </c>
      <c r="G15" s="54">
        <v>10</v>
      </c>
      <c r="H15" s="55" t="s">
        <v>56</v>
      </c>
      <c r="I15" s="126">
        <f>SUM(I11:I14)</f>
        <v>0</v>
      </c>
      <c r="J15" s="52">
        <v>15</v>
      </c>
      <c r="K15" s="56"/>
      <c r="L15" s="57" t="s">
        <v>57</v>
      </c>
      <c r="M15" s="126">
        <f>SUM(M11:M14)</f>
        <v>0</v>
      </c>
    </row>
    <row r="16" spans="2:13" ht="18" customHeight="1" thickTop="1">
      <c r="B16" s="58" t="s">
        <v>58</v>
      </c>
      <c r="C16" s="59"/>
      <c r="D16" s="59"/>
      <c r="E16" s="59"/>
      <c r="F16" s="60"/>
      <c r="G16" s="58" t="s">
        <v>59</v>
      </c>
      <c r="H16" s="59"/>
      <c r="I16" s="61"/>
      <c r="J16" s="77" t="s">
        <v>60</v>
      </c>
      <c r="K16" s="41" t="s">
        <v>61</v>
      </c>
      <c r="L16" s="43"/>
      <c r="M16" s="78"/>
    </row>
    <row r="17" spans="2:13" ht="18" customHeight="1">
      <c r="B17" s="62"/>
      <c r="C17" s="63" t="s">
        <v>62</v>
      </c>
      <c r="D17" s="63"/>
      <c r="E17" s="63" t="s">
        <v>63</v>
      </c>
      <c r="F17" s="64"/>
      <c r="G17" s="62"/>
      <c r="H17" s="65"/>
      <c r="I17" s="66"/>
      <c r="J17" s="48">
        <v>16</v>
      </c>
      <c r="K17" s="50" t="s">
        <v>64</v>
      </c>
      <c r="L17" s="67"/>
      <c r="M17" s="122">
        <v>3492.37</v>
      </c>
    </row>
    <row r="18" spans="2:13" ht="18" customHeight="1">
      <c r="B18" s="68"/>
      <c r="C18" s="65" t="s">
        <v>65</v>
      </c>
      <c r="D18" s="65"/>
      <c r="E18" s="65"/>
      <c r="F18" s="69"/>
      <c r="G18" s="68"/>
      <c r="H18" s="65" t="s">
        <v>62</v>
      </c>
      <c r="I18" s="66"/>
      <c r="J18" s="48">
        <v>17</v>
      </c>
      <c r="K18" s="50" t="s">
        <v>66</v>
      </c>
      <c r="L18" s="67"/>
      <c r="M18" s="122">
        <v>0</v>
      </c>
    </row>
    <row r="19" spans="2:13" ht="18" customHeight="1">
      <c r="B19" s="68"/>
      <c r="C19" s="65"/>
      <c r="D19" s="65"/>
      <c r="E19" s="65"/>
      <c r="F19" s="69"/>
      <c r="G19" s="68"/>
      <c r="H19" s="70"/>
      <c r="I19" s="66"/>
      <c r="J19" s="48">
        <v>18</v>
      </c>
      <c r="K19" s="50" t="s">
        <v>67</v>
      </c>
      <c r="L19" s="67"/>
      <c r="M19" s="122">
        <v>0</v>
      </c>
    </row>
    <row r="20" spans="2:13" ht="18" customHeight="1" thickBot="1">
      <c r="B20" s="68"/>
      <c r="C20" s="65"/>
      <c r="D20" s="65"/>
      <c r="E20" s="65"/>
      <c r="F20" s="69"/>
      <c r="G20" s="68"/>
      <c r="H20" s="63" t="s">
        <v>63</v>
      </c>
      <c r="I20" s="66"/>
      <c r="J20" s="48">
        <v>19</v>
      </c>
      <c r="K20" s="50" t="s">
        <v>68</v>
      </c>
      <c r="L20" s="67"/>
      <c r="M20" s="122">
        <v>0</v>
      </c>
    </row>
    <row r="21" spans="2:13" ht="18" customHeight="1" thickBot="1">
      <c r="B21" s="62"/>
      <c r="C21" s="65"/>
      <c r="D21" s="65"/>
      <c r="E21" s="65"/>
      <c r="F21" s="65"/>
      <c r="G21" s="62"/>
      <c r="H21" s="65" t="s">
        <v>65</v>
      </c>
      <c r="I21" s="66"/>
      <c r="J21" s="52">
        <v>20</v>
      </c>
      <c r="K21" s="56"/>
      <c r="L21" s="57" t="s">
        <v>69</v>
      </c>
      <c r="M21" s="126">
        <f>SUM(M17:M20)</f>
        <v>3492.37</v>
      </c>
    </row>
    <row r="22" spans="2:13" ht="18" customHeight="1" thickTop="1">
      <c r="B22" s="58" t="s">
        <v>70</v>
      </c>
      <c r="C22" s="59"/>
      <c r="D22" s="59"/>
      <c r="E22" s="59"/>
      <c r="F22" s="60"/>
      <c r="G22" s="62"/>
      <c r="H22" s="65"/>
      <c r="I22" s="66"/>
      <c r="J22" s="77" t="s">
        <v>71</v>
      </c>
      <c r="K22" s="41" t="s">
        <v>72</v>
      </c>
      <c r="L22" s="43"/>
      <c r="M22" s="78"/>
    </row>
    <row r="23" spans="2:13" ht="18" customHeight="1">
      <c r="B23" s="62"/>
      <c r="C23" s="63" t="s">
        <v>62</v>
      </c>
      <c r="D23" s="63"/>
      <c r="E23" s="63" t="s">
        <v>63</v>
      </c>
      <c r="F23" s="64"/>
      <c r="G23" s="62"/>
      <c r="H23" s="65"/>
      <c r="I23" s="66"/>
      <c r="J23" s="44">
        <v>21</v>
      </c>
      <c r="K23" s="46"/>
      <c r="L23" s="71" t="s">
        <v>73</v>
      </c>
      <c r="M23" s="120">
        <f>ROUND(F15,2)+I15+M15+M21</f>
        <v>43123.520000000004</v>
      </c>
    </row>
    <row r="24" spans="2:13" ht="18" customHeight="1">
      <c r="B24" s="68"/>
      <c r="C24" s="65" t="s">
        <v>65</v>
      </c>
      <c r="D24" s="65"/>
      <c r="E24" s="65"/>
      <c r="F24" s="69"/>
      <c r="G24" s="62"/>
      <c r="H24" s="65"/>
      <c r="I24" s="66"/>
      <c r="J24" s="48">
        <v>22</v>
      </c>
      <c r="K24" s="50" t="s">
        <v>74</v>
      </c>
      <c r="L24" s="127">
        <f>M23-L25</f>
        <v>43123.520000000004</v>
      </c>
      <c r="M24" s="122">
        <f>ROUND((L24*14)/100,2)</f>
        <v>6037.29</v>
      </c>
    </row>
    <row r="25" spans="2:13" ht="18" customHeight="1" thickBot="1">
      <c r="B25" s="68"/>
      <c r="C25" s="65"/>
      <c r="D25" s="65"/>
      <c r="E25" s="65"/>
      <c r="F25" s="69"/>
      <c r="G25" s="62"/>
      <c r="H25" s="65"/>
      <c r="I25" s="66"/>
      <c r="J25" s="48">
        <v>23</v>
      </c>
      <c r="K25" s="50" t="s">
        <v>75</v>
      </c>
      <c r="L25" s="127">
        <f>SUMIF(Prehlad!O11:O10002,20,Prehlad!J11:J10002)</f>
        <v>0</v>
      </c>
      <c r="M25" s="122">
        <f>ROUND((L25*20)/100,1)</f>
        <v>0</v>
      </c>
    </row>
    <row r="26" spans="2:13" ht="18" customHeight="1" thickBot="1">
      <c r="B26" s="68"/>
      <c r="C26" s="65"/>
      <c r="D26" s="65"/>
      <c r="E26" s="65"/>
      <c r="F26" s="69"/>
      <c r="G26" s="62"/>
      <c r="H26" s="65"/>
      <c r="I26" s="66"/>
      <c r="J26" s="52">
        <v>24</v>
      </c>
      <c r="K26" s="56"/>
      <c r="L26" s="57" t="s">
        <v>76</v>
      </c>
      <c r="M26" s="126">
        <f>M23+M24+M25</f>
        <v>49160.810000000005</v>
      </c>
    </row>
    <row r="27" spans="2:13" ht="16.5" customHeight="1" thickBot="1" thickTop="1">
      <c r="B27" s="72"/>
      <c r="C27" s="73"/>
      <c r="D27" s="73"/>
      <c r="E27" s="73"/>
      <c r="F27" s="73"/>
      <c r="G27" s="72"/>
      <c r="H27" s="73"/>
      <c r="I27" s="74"/>
      <c r="J27" s="79" t="s">
        <v>77</v>
      </c>
      <c r="K27" s="80" t="s">
        <v>78</v>
      </c>
      <c r="L27" s="37"/>
      <c r="M27" s="81">
        <v>0</v>
      </c>
    </row>
    <row r="28" ht="14.25" customHeight="1" thickTop="1"/>
    <row r="29" ht="2.25" customHeight="1"/>
  </sheetData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showGridLines="0" workbookViewId="0" topLeftCell="A1">
      <pane ySplit="10" topLeftCell="BM17" activePane="bottomLeft" state="frozen"/>
      <selection pane="topLeft" activeCell="A1" sqref="A1"/>
      <selection pane="bottomLeft" activeCell="D22" sqref="A12:D22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hidden="1" customWidth="1"/>
    <col min="6" max="6" width="10.140625" style="5" hidden="1" customWidth="1"/>
    <col min="7" max="7" width="9.140625" style="5" hidden="1" customWidth="1"/>
    <col min="8" max="21" width="9.140625" style="1" customWidth="1"/>
    <col min="22" max="22" width="0.42578125" style="1" customWidth="1"/>
    <col min="23" max="23" width="9.140625" style="1" hidden="1" customWidth="1"/>
    <col min="24" max="25" width="5.7109375" style="1" hidden="1" customWidth="1"/>
    <col min="26" max="26" width="6.57421875" style="1" hidden="1" customWidth="1"/>
    <col min="27" max="27" width="24.28125" style="1" hidden="1" customWidth="1"/>
    <col min="28" max="28" width="4.28125" style="1" hidden="1" customWidth="1"/>
    <col min="29" max="29" width="8.28125" style="1" hidden="1" customWidth="1"/>
    <col min="30" max="30" width="8.7109375" style="1" hidden="1" customWidth="1"/>
    <col min="31" max="16384" width="9.140625" style="1" customWidth="1"/>
  </cols>
  <sheetData>
    <row r="1" spans="1:30" ht="12.75">
      <c r="A1" s="23" t="s">
        <v>79</v>
      </c>
      <c r="C1" s="1"/>
      <c r="E1" s="23" t="s">
        <v>80</v>
      </c>
      <c r="F1" s="1"/>
      <c r="G1" s="1"/>
      <c r="Z1" s="75" t="s">
        <v>1</v>
      </c>
      <c r="AA1" s="75" t="s">
        <v>2</v>
      </c>
      <c r="AB1" s="75" t="s">
        <v>3</v>
      </c>
      <c r="AC1" s="75" t="s">
        <v>4</v>
      </c>
      <c r="AD1" s="75" t="s">
        <v>5</v>
      </c>
    </row>
    <row r="2" spans="1:30" ht="12.75">
      <c r="A2" s="23" t="s">
        <v>81</v>
      </c>
      <c r="C2" s="1"/>
      <c r="E2" s="23" t="s">
        <v>82</v>
      </c>
      <c r="F2" s="1"/>
      <c r="G2" s="1"/>
      <c r="Z2" s="75" t="s">
        <v>9</v>
      </c>
      <c r="AA2" s="100" t="s">
        <v>83</v>
      </c>
      <c r="AB2" s="100" t="s">
        <v>11</v>
      </c>
      <c r="AC2" s="100"/>
      <c r="AD2" s="101"/>
    </row>
    <row r="3" spans="1:30" ht="12.75">
      <c r="A3" s="23" t="s">
        <v>84</v>
      </c>
      <c r="C3" s="1"/>
      <c r="E3" s="23" t="s">
        <v>85</v>
      </c>
      <c r="F3" s="1"/>
      <c r="G3" s="1"/>
      <c r="Z3" s="75" t="s">
        <v>16</v>
      </c>
      <c r="AA3" s="100" t="s">
        <v>86</v>
      </c>
      <c r="AB3" s="100" t="s">
        <v>11</v>
      </c>
      <c r="AC3" s="100" t="s">
        <v>18</v>
      </c>
      <c r="AD3" s="101" t="s">
        <v>19</v>
      </c>
    </row>
    <row r="4" spans="2:30" ht="12.75">
      <c r="B4" s="1"/>
      <c r="C4" s="1"/>
      <c r="D4" s="1"/>
      <c r="E4" s="1"/>
      <c r="F4" s="1"/>
      <c r="G4" s="1"/>
      <c r="Z4" s="75" t="s">
        <v>23</v>
      </c>
      <c r="AA4" s="100" t="s">
        <v>87</v>
      </c>
      <c r="AB4" s="100" t="s">
        <v>11</v>
      </c>
      <c r="AC4" s="100"/>
      <c r="AD4" s="101"/>
    </row>
    <row r="5" spans="1:30" ht="12.75">
      <c r="A5" s="23" t="s">
        <v>88</v>
      </c>
      <c r="B5" s="1"/>
      <c r="C5" s="1"/>
      <c r="D5" s="1"/>
      <c r="E5" s="1"/>
      <c r="F5" s="1"/>
      <c r="G5" s="1"/>
      <c r="Z5" s="75" t="s">
        <v>29</v>
      </c>
      <c r="AA5" s="100" t="s">
        <v>86</v>
      </c>
      <c r="AB5" s="100" t="s">
        <v>11</v>
      </c>
      <c r="AC5" s="100" t="s">
        <v>18</v>
      </c>
      <c r="AD5" s="101" t="s">
        <v>19</v>
      </c>
    </row>
    <row r="6" spans="1:7" ht="12.75">
      <c r="A6" s="23"/>
      <c r="B6" s="1"/>
      <c r="C6" s="1"/>
      <c r="D6" s="1"/>
      <c r="E6" s="1"/>
      <c r="F6" s="1"/>
      <c r="G6" s="1"/>
    </row>
    <row r="7" spans="1:7" ht="12.75">
      <c r="A7" s="23"/>
      <c r="B7" s="1"/>
      <c r="C7" s="1"/>
      <c r="D7" s="1"/>
      <c r="E7" s="1"/>
      <c r="F7" s="1"/>
      <c r="G7" s="1"/>
    </row>
    <row r="8" spans="1:7" ht="14.25" thickBot="1">
      <c r="A8" s="1" t="s">
        <v>89</v>
      </c>
      <c r="B8" s="4" t="str">
        <f>CONCATENATE(AA2," ",AB2," ",AC2," ",AD2)</f>
        <v>Rekapitulácia rozpočtu v EUR  </v>
      </c>
      <c r="G8" s="1"/>
    </row>
    <row r="9" spans="1:7" ht="13.5" thickTop="1">
      <c r="A9" s="9" t="s">
        <v>90</v>
      </c>
      <c r="B9" s="10" t="s">
        <v>91</v>
      </c>
      <c r="C9" s="10" t="s">
        <v>92</v>
      </c>
      <c r="D9" s="10" t="s">
        <v>93</v>
      </c>
      <c r="E9" s="20" t="s">
        <v>94</v>
      </c>
      <c r="F9" s="21" t="s">
        <v>95</v>
      </c>
      <c r="G9" s="1"/>
    </row>
    <row r="10" spans="1:7" ht="13.5" thickBot="1">
      <c r="A10" s="15"/>
      <c r="B10" s="16" t="s">
        <v>96</v>
      </c>
      <c r="C10" s="16" t="s">
        <v>39</v>
      </c>
      <c r="D10" s="16"/>
      <c r="E10" s="16" t="s">
        <v>93</v>
      </c>
      <c r="F10" s="22" t="s">
        <v>93</v>
      </c>
      <c r="G10" s="103" t="s">
        <v>97</v>
      </c>
    </row>
    <row r="11" ht="13.5" thickTop="1"/>
    <row r="12" spans="1:7" ht="12.75">
      <c r="A12" s="136" t="s">
        <v>98</v>
      </c>
      <c r="B12" s="137">
        <f>Prehlad!H29</f>
        <v>0</v>
      </c>
      <c r="C12" s="137">
        <f>Prehlad!I29</f>
        <v>0</v>
      </c>
      <c r="D12" s="137">
        <f>Prehlad!J29</f>
        <v>0</v>
      </c>
      <c r="E12" s="7">
        <f>Prehlad!L29</f>
        <v>0</v>
      </c>
      <c r="F12" s="5">
        <f>Prehlad!N29</f>
        <v>0</v>
      </c>
      <c r="G12" s="5">
        <f>Prehlad!W29</f>
        <v>0</v>
      </c>
    </row>
    <row r="13" spans="1:7" ht="12.75">
      <c r="A13" s="136" t="s">
        <v>99</v>
      </c>
      <c r="B13" s="137">
        <f>Prehlad!H30</f>
        <v>0</v>
      </c>
      <c r="C13" s="137">
        <f>Prehlad!I30</f>
        <v>0</v>
      </c>
      <c r="D13" s="137">
        <f>Prehlad!J30</f>
        <v>0</v>
      </c>
      <c r="E13" s="7">
        <f>Prehlad!L30</f>
        <v>0</v>
      </c>
      <c r="F13" s="5">
        <f>Prehlad!N30</f>
        <v>0</v>
      </c>
      <c r="G13" s="5">
        <f>Prehlad!W30</f>
        <v>0</v>
      </c>
    </row>
    <row r="14" spans="1:7" ht="12.75">
      <c r="A14" s="136" t="s">
        <v>100</v>
      </c>
      <c r="B14" s="137">
        <f>Prehlad!H56</f>
        <v>0</v>
      </c>
      <c r="C14" s="137">
        <f>Prehlad!I56</f>
        <v>0</v>
      </c>
      <c r="D14" s="137">
        <f>Prehlad!J56</f>
        <v>0</v>
      </c>
      <c r="E14" s="7">
        <f>Prehlad!L56</f>
        <v>0</v>
      </c>
      <c r="F14" s="5">
        <f>Prehlad!N56</f>
        <v>0</v>
      </c>
      <c r="G14" s="5">
        <f>Prehlad!W56</f>
        <v>0</v>
      </c>
    </row>
    <row r="15" spans="1:7" ht="12.75">
      <c r="A15" s="136" t="s">
        <v>101</v>
      </c>
      <c r="B15" s="137">
        <f>Prehlad!H92</f>
        <v>0</v>
      </c>
      <c r="C15" s="137">
        <f>Prehlad!I92</f>
        <v>0</v>
      </c>
      <c r="D15" s="137">
        <f>Prehlad!J92</f>
        <v>0</v>
      </c>
      <c r="E15" s="7">
        <f>Prehlad!L92</f>
        <v>0</v>
      </c>
      <c r="F15" s="5">
        <f>Prehlad!N92</f>
        <v>0</v>
      </c>
      <c r="G15" s="5">
        <f>Prehlad!W92</f>
        <v>0</v>
      </c>
    </row>
    <row r="16" spans="1:7" ht="12.75">
      <c r="A16" s="136" t="s">
        <v>102</v>
      </c>
      <c r="B16" s="137">
        <f>Prehlad!H101</f>
        <v>0</v>
      </c>
      <c r="C16" s="137">
        <f>Prehlad!I101</f>
        <v>0</v>
      </c>
      <c r="D16" s="137">
        <f>Prehlad!J101</f>
        <v>0</v>
      </c>
      <c r="E16" s="7">
        <f>Prehlad!L101</f>
        <v>0</v>
      </c>
      <c r="F16" s="5">
        <f>Prehlad!N101</f>
        <v>0</v>
      </c>
      <c r="G16" s="5">
        <f>Prehlad!W101</f>
        <v>0</v>
      </c>
    </row>
    <row r="17" spans="1:7" ht="12.75">
      <c r="A17" s="136" t="s">
        <v>103</v>
      </c>
      <c r="B17" s="137">
        <f>Prehlad!H134</f>
        <v>0</v>
      </c>
      <c r="C17" s="137">
        <f>Prehlad!I134</f>
        <v>0</v>
      </c>
      <c r="D17" s="137">
        <f>Prehlad!J134</f>
        <v>0</v>
      </c>
      <c r="E17" s="7">
        <f>Prehlad!L134</f>
        <v>0</v>
      </c>
      <c r="F17" s="5">
        <f>Prehlad!N134</f>
        <v>0</v>
      </c>
      <c r="G17" s="5">
        <f>Prehlad!W134</f>
        <v>0</v>
      </c>
    </row>
    <row r="18" spans="1:7" ht="12.75">
      <c r="A18" s="136" t="s">
        <v>104</v>
      </c>
      <c r="B18" s="137">
        <f>Prehlad!H135</f>
        <v>0</v>
      </c>
      <c r="C18" s="137">
        <f>Prehlad!I135</f>
        <v>0</v>
      </c>
      <c r="D18" s="137">
        <f>Prehlad!J135</f>
        <v>0</v>
      </c>
      <c r="E18" s="7">
        <f>Prehlad!L135</f>
        <v>0</v>
      </c>
      <c r="F18" s="5">
        <f>Prehlad!N135</f>
        <v>0</v>
      </c>
      <c r="G18" s="5">
        <f>Prehlad!W135</f>
        <v>0</v>
      </c>
    </row>
    <row r="19" spans="1:7" ht="12.75">
      <c r="A19" s="136" t="s">
        <v>105</v>
      </c>
      <c r="B19" s="137">
        <f>Prehlad!H136</f>
        <v>0</v>
      </c>
      <c r="C19" s="137">
        <f>Prehlad!I136</f>
        <v>0</v>
      </c>
      <c r="D19" s="137">
        <f>Prehlad!J136</f>
        <v>0</v>
      </c>
      <c r="E19" s="7">
        <f>Prehlad!L136</f>
        <v>0</v>
      </c>
      <c r="F19" s="5">
        <f>Prehlad!N136</f>
        <v>0</v>
      </c>
      <c r="G19" s="5">
        <f>Prehlad!W136</f>
        <v>0</v>
      </c>
    </row>
    <row r="20" spans="1:7" ht="12.75">
      <c r="A20" s="136" t="s">
        <v>106</v>
      </c>
      <c r="B20" s="137">
        <f>Prehlad!H139</f>
        <v>0</v>
      </c>
      <c r="C20" s="137">
        <f>Prehlad!I139</f>
        <v>0</v>
      </c>
      <c r="D20" s="137">
        <f>Prehlad!J139</f>
        <v>0</v>
      </c>
      <c r="E20" s="7">
        <f>Prehlad!L139</f>
        <v>0</v>
      </c>
      <c r="F20" s="5">
        <f>Prehlad!N139</f>
        <v>0</v>
      </c>
      <c r="G20" s="5">
        <f>Prehlad!W139</f>
        <v>0</v>
      </c>
    </row>
    <row r="21" spans="1:7" ht="12.75">
      <c r="A21" s="136" t="s">
        <v>107</v>
      </c>
      <c r="B21" s="137">
        <f>Prehlad!H140</f>
        <v>0</v>
      </c>
      <c r="C21" s="137">
        <f>Prehlad!I140</f>
        <v>0</v>
      </c>
      <c r="D21" s="137">
        <f>Prehlad!J140</f>
        <v>0</v>
      </c>
      <c r="E21" s="7">
        <f>Prehlad!L140</f>
        <v>0</v>
      </c>
      <c r="F21" s="5">
        <f>Prehlad!N140</f>
        <v>0</v>
      </c>
      <c r="G21" s="5">
        <f>Prehlad!W140</f>
        <v>0</v>
      </c>
    </row>
    <row r="22" spans="1:4" ht="12.75">
      <c r="A22" s="136"/>
      <c r="B22" s="137"/>
      <c r="C22" s="137"/>
      <c r="D22" s="137"/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1"/>
  <sheetViews>
    <sheetView showGridLines="0" tabSelected="1" workbookViewId="0" topLeftCell="A1">
      <pane ySplit="10" topLeftCell="BM89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4.7109375" style="110" customWidth="1"/>
    <col min="2" max="2" width="5.28125" style="111" customWidth="1"/>
    <col min="3" max="3" width="11.57421875" style="112" customWidth="1"/>
    <col min="4" max="4" width="35.7109375" style="118" customWidth="1"/>
    <col min="5" max="5" width="11.28125" style="114" customWidth="1"/>
    <col min="6" max="6" width="5.8515625" style="113" customWidth="1"/>
    <col min="7" max="7" width="7.7109375" style="115" customWidth="1"/>
    <col min="8" max="8" width="7.57421875" style="115" hidden="1" customWidth="1"/>
    <col min="9" max="9" width="11.28125" style="115" hidden="1" customWidth="1"/>
    <col min="10" max="10" width="7.00390625" style="115" customWidth="1"/>
    <col min="11" max="11" width="7.421875" style="116" hidden="1" customWidth="1"/>
    <col min="12" max="12" width="8.28125" style="116" hidden="1" customWidth="1"/>
    <col min="13" max="13" width="0.42578125" style="114" hidden="1" customWidth="1"/>
    <col min="14" max="14" width="7.00390625" style="114" hidden="1" customWidth="1"/>
    <col min="15" max="15" width="3.57421875" style="113" hidden="1" customWidth="1"/>
    <col min="16" max="16" width="12.57421875" style="113" hidden="1" customWidth="1"/>
    <col min="17" max="19" width="11.28125" style="114" hidden="1" customWidth="1"/>
    <col min="20" max="20" width="10.57421875" style="117" hidden="1" customWidth="1"/>
    <col min="21" max="21" width="10.28125" style="117" hidden="1" customWidth="1"/>
    <col min="22" max="22" width="5.7109375" style="117" hidden="1" customWidth="1"/>
    <col min="23" max="23" width="9.140625" style="114" hidden="1" customWidth="1"/>
    <col min="24" max="24" width="3.00390625" style="113" hidden="1" customWidth="1"/>
    <col min="25" max="25" width="9.140625" style="113" hidden="1" customWidth="1"/>
    <col min="26" max="26" width="7.57421875" style="112" hidden="1" customWidth="1"/>
    <col min="27" max="27" width="24.8515625" style="112" hidden="1" customWidth="1"/>
    <col min="28" max="28" width="4.28125" style="113" hidden="1" customWidth="1"/>
    <col min="29" max="29" width="8.28125" style="113" hidden="1" customWidth="1"/>
    <col min="30" max="30" width="8.7109375" style="113" hidden="1" customWidth="1"/>
    <col min="31" max="32" width="9.140625" style="113" hidden="1" customWidth="1"/>
    <col min="33" max="34" width="9.140625" style="113" customWidth="1"/>
    <col min="35" max="16384" width="9.140625" style="1" customWidth="1"/>
  </cols>
  <sheetData>
    <row r="1" spans="1:34" ht="12.75">
      <c r="A1" s="23" t="s">
        <v>79</v>
      </c>
      <c r="B1" s="1"/>
      <c r="C1" s="1"/>
      <c r="D1" s="1"/>
      <c r="E1" s="1"/>
      <c r="F1" s="1"/>
      <c r="G1" s="6"/>
      <c r="H1" s="1"/>
      <c r="I1" s="23" t="s">
        <v>80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9" t="s">
        <v>1</v>
      </c>
      <c r="AA1" s="109" t="s">
        <v>2</v>
      </c>
      <c r="AB1" s="75" t="s">
        <v>3</v>
      </c>
      <c r="AC1" s="75" t="s">
        <v>4</v>
      </c>
      <c r="AD1" s="75" t="s">
        <v>5</v>
      </c>
      <c r="AE1" s="1"/>
      <c r="AF1" s="1"/>
      <c r="AG1" s="1"/>
      <c r="AH1" s="1"/>
    </row>
    <row r="2" spans="1:34" ht="12.75">
      <c r="A2" s="23" t="s">
        <v>81</v>
      </c>
      <c r="B2" s="1"/>
      <c r="C2" s="1"/>
      <c r="D2" s="1"/>
      <c r="E2" s="1"/>
      <c r="F2" s="1"/>
      <c r="G2" s="6"/>
      <c r="H2" s="8"/>
      <c r="I2" s="23" t="s">
        <v>82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9" t="s">
        <v>9</v>
      </c>
      <c r="AA2" s="101" t="s">
        <v>108</v>
      </c>
      <c r="AB2" s="100" t="s">
        <v>11</v>
      </c>
      <c r="AC2" s="100"/>
      <c r="AD2" s="101"/>
      <c r="AE2" s="1"/>
      <c r="AF2" s="1"/>
      <c r="AG2" s="1"/>
      <c r="AH2" s="1"/>
    </row>
    <row r="3" spans="1:34" ht="12.75">
      <c r="A3" s="23" t="s">
        <v>84</v>
      </c>
      <c r="B3" s="1"/>
      <c r="C3" s="1"/>
      <c r="D3" s="1"/>
      <c r="E3" s="1"/>
      <c r="F3" s="1"/>
      <c r="G3" s="6"/>
      <c r="H3" s="1"/>
      <c r="I3" s="23" t="s">
        <v>85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9" t="s">
        <v>16</v>
      </c>
      <c r="AA3" s="101" t="s">
        <v>109</v>
      </c>
      <c r="AB3" s="100" t="s">
        <v>11</v>
      </c>
      <c r="AC3" s="100" t="s">
        <v>18</v>
      </c>
      <c r="AD3" s="101" t="s">
        <v>19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9" t="s">
        <v>23</v>
      </c>
      <c r="AA4" s="101" t="s">
        <v>110</v>
      </c>
      <c r="AB4" s="100" t="s">
        <v>11</v>
      </c>
      <c r="AC4" s="100"/>
      <c r="AD4" s="101"/>
      <c r="AE4" s="1"/>
      <c r="AF4" s="1"/>
      <c r="AG4" s="1"/>
      <c r="AH4" s="1"/>
    </row>
    <row r="5" spans="1:34" ht="12.75">
      <c r="A5" s="23" t="s">
        <v>377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9" t="s">
        <v>29</v>
      </c>
      <c r="AA5" s="101" t="s">
        <v>109</v>
      </c>
      <c r="AB5" s="100" t="s">
        <v>11</v>
      </c>
      <c r="AC5" s="100" t="s">
        <v>18</v>
      </c>
      <c r="AD5" s="101" t="s">
        <v>19</v>
      </c>
      <c r="AE5" s="1"/>
      <c r="AF5" s="1"/>
      <c r="AG5" s="1"/>
      <c r="AH5" s="1"/>
    </row>
    <row r="6" spans="1:34" ht="12.75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89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111</v>
      </c>
      <c r="B9" s="10" t="s">
        <v>112</v>
      </c>
      <c r="C9" s="10" t="s">
        <v>113</v>
      </c>
      <c r="D9" s="10" t="s">
        <v>114</v>
      </c>
      <c r="E9" s="10" t="s">
        <v>115</v>
      </c>
      <c r="F9" s="10" t="s">
        <v>116</v>
      </c>
      <c r="G9" s="10" t="s">
        <v>117</v>
      </c>
      <c r="H9" s="10" t="s">
        <v>91</v>
      </c>
      <c r="I9" s="10" t="s">
        <v>92</v>
      </c>
      <c r="J9" s="10" t="s">
        <v>93</v>
      </c>
      <c r="K9" s="11" t="s">
        <v>94</v>
      </c>
      <c r="L9" s="12"/>
      <c r="M9" s="13" t="s">
        <v>95</v>
      </c>
      <c r="N9" s="12"/>
      <c r="O9" s="14" t="s">
        <v>118</v>
      </c>
      <c r="P9" s="96" t="s">
        <v>119</v>
      </c>
      <c r="Q9" s="97" t="s">
        <v>115</v>
      </c>
      <c r="R9" s="97" t="s">
        <v>115</v>
      </c>
      <c r="S9" s="94" t="s">
        <v>115</v>
      </c>
      <c r="T9" s="102" t="s">
        <v>120</v>
      </c>
      <c r="U9" s="102" t="s">
        <v>121</v>
      </c>
      <c r="V9" s="102" t="s">
        <v>122</v>
      </c>
      <c r="W9" s="103" t="s">
        <v>97</v>
      </c>
      <c r="X9" s="103" t="s">
        <v>123</v>
      </c>
      <c r="Y9" s="103" t="s">
        <v>124</v>
      </c>
      <c r="Z9" s="108" t="s">
        <v>125</v>
      </c>
      <c r="AA9" s="108" t="s">
        <v>126</v>
      </c>
      <c r="AB9" s="1"/>
      <c r="AC9" s="1"/>
      <c r="AD9" s="1"/>
      <c r="AE9" s="1"/>
      <c r="AF9" s="1"/>
      <c r="AG9" s="1"/>
      <c r="AH9" s="1"/>
    </row>
    <row r="10" spans="1:34" ht="13.5" thickBot="1">
      <c r="A10" s="15" t="s">
        <v>127</v>
      </c>
      <c r="B10" s="16" t="s">
        <v>128</v>
      </c>
      <c r="C10" s="17"/>
      <c r="D10" s="16" t="s">
        <v>129</v>
      </c>
      <c r="E10" s="16" t="s">
        <v>130</v>
      </c>
      <c r="F10" s="16" t="s">
        <v>131</v>
      </c>
      <c r="G10" s="16" t="s">
        <v>132</v>
      </c>
      <c r="H10" s="16" t="s">
        <v>96</v>
      </c>
      <c r="I10" s="16" t="s">
        <v>39</v>
      </c>
      <c r="J10" s="16"/>
      <c r="K10" s="16" t="s">
        <v>117</v>
      </c>
      <c r="L10" s="16" t="s">
        <v>93</v>
      </c>
      <c r="M10" s="18" t="s">
        <v>117</v>
      </c>
      <c r="N10" s="16" t="s">
        <v>93</v>
      </c>
      <c r="O10" s="19" t="s">
        <v>133</v>
      </c>
      <c r="P10" s="98"/>
      <c r="Q10" s="99" t="s">
        <v>134</v>
      </c>
      <c r="R10" s="99" t="s">
        <v>135</v>
      </c>
      <c r="S10" s="95" t="s">
        <v>136</v>
      </c>
      <c r="T10" s="102" t="s">
        <v>137</v>
      </c>
      <c r="U10" s="102" t="s">
        <v>138</v>
      </c>
      <c r="V10" s="102" t="s">
        <v>139</v>
      </c>
      <c r="W10" s="5"/>
      <c r="X10" s="1"/>
      <c r="Y10" s="1"/>
      <c r="Z10" s="108" t="s">
        <v>140</v>
      </c>
      <c r="AA10" s="108" t="s">
        <v>127</v>
      </c>
      <c r="AB10" s="1"/>
      <c r="AC10" s="1"/>
      <c r="AD10" s="1"/>
      <c r="AE10" s="1"/>
      <c r="AF10" s="1"/>
      <c r="AG10" s="1"/>
      <c r="AH10" s="1"/>
    </row>
    <row r="11" ht="13.5" thickTop="1"/>
    <row r="12" spans="2:10" ht="12.75">
      <c r="B12" s="128"/>
      <c r="C12" s="129"/>
      <c r="D12" s="130" t="s">
        <v>141</v>
      </c>
      <c r="E12" s="131"/>
      <c r="F12" s="132"/>
      <c r="G12" s="133"/>
      <c r="H12" s="133"/>
      <c r="I12" s="133"/>
      <c r="J12" s="133"/>
    </row>
    <row r="13" spans="2:10" ht="12.75">
      <c r="B13" s="128"/>
      <c r="C13" s="129"/>
      <c r="D13" s="130" t="s">
        <v>142</v>
      </c>
      <c r="E13" s="131"/>
      <c r="F13" s="132"/>
      <c r="G13" s="133"/>
      <c r="H13" s="133"/>
      <c r="I13" s="133"/>
      <c r="J13" s="133"/>
    </row>
    <row r="14" spans="2:10" ht="12.75">
      <c r="B14" s="128"/>
      <c r="C14" s="129"/>
      <c r="D14" s="130" t="s">
        <v>143</v>
      </c>
      <c r="E14" s="131"/>
      <c r="F14" s="132"/>
      <c r="G14" s="133"/>
      <c r="H14" s="133"/>
      <c r="I14" s="133"/>
      <c r="J14" s="133"/>
    </row>
    <row r="15" spans="1:10" ht="12.75">
      <c r="A15" s="110">
        <v>1</v>
      </c>
      <c r="B15" s="128" t="s">
        <v>144</v>
      </c>
      <c r="C15" s="129" t="s">
        <v>145</v>
      </c>
      <c r="D15" s="134" t="s">
        <v>146</v>
      </c>
      <c r="E15" s="131">
        <v>120</v>
      </c>
      <c r="F15" s="132" t="s">
        <v>147</v>
      </c>
      <c r="G15" s="133"/>
      <c r="H15" s="133"/>
      <c r="I15" s="133"/>
      <c r="J15" s="133"/>
    </row>
    <row r="16" spans="1:10" ht="12.75">
      <c r="A16" s="110">
        <v>2</v>
      </c>
      <c r="B16" s="128" t="s">
        <v>144</v>
      </c>
      <c r="C16" s="129" t="s">
        <v>148</v>
      </c>
      <c r="D16" s="134" t="s">
        <v>149</v>
      </c>
      <c r="E16" s="131">
        <v>100</v>
      </c>
      <c r="F16" s="132" t="s">
        <v>147</v>
      </c>
      <c r="G16" s="133"/>
      <c r="H16" s="133"/>
      <c r="I16" s="133"/>
      <c r="J16" s="133"/>
    </row>
    <row r="17" spans="1:10" ht="12.75">
      <c r="A17" s="110">
        <v>3</v>
      </c>
      <c r="B17" s="128" t="s">
        <v>144</v>
      </c>
      <c r="C17" s="129" t="s">
        <v>150</v>
      </c>
      <c r="D17" s="134" t="s">
        <v>151</v>
      </c>
      <c r="E17" s="131">
        <v>7</v>
      </c>
      <c r="F17" s="132" t="s">
        <v>147</v>
      </c>
      <c r="G17" s="133"/>
      <c r="H17" s="133"/>
      <c r="I17" s="133"/>
      <c r="J17" s="133"/>
    </row>
    <row r="18" spans="1:10" ht="12.75">
      <c r="A18" s="110">
        <v>4</v>
      </c>
      <c r="B18" s="128" t="s">
        <v>144</v>
      </c>
      <c r="C18" s="129" t="s">
        <v>152</v>
      </c>
      <c r="D18" s="134" t="s">
        <v>153</v>
      </c>
      <c r="E18" s="131">
        <v>69</v>
      </c>
      <c r="F18" s="132" t="s">
        <v>147</v>
      </c>
      <c r="G18" s="133"/>
      <c r="H18" s="133"/>
      <c r="I18" s="133"/>
      <c r="J18" s="133"/>
    </row>
    <row r="19" spans="1:10" ht="12.75">
      <c r="A19" s="110">
        <v>5</v>
      </c>
      <c r="B19" s="128" t="s">
        <v>144</v>
      </c>
      <c r="C19" s="129" t="s">
        <v>154</v>
      </c>
      <c r="D19" s="134" t="s">
        <v>155</v>
      </c>
      <c r="E19" s="131">
        <v>32</v>
      </c>
      <c r="F19" s="132" t="s">
        <v>147</v>
      </c>
      <c r="G19" s="133"/>
      <c r="H19" s="133"/>
      <c r="I19" s="133"/>
      <c r="J19" s="133"/>
    </row>
    <row r="20" spans="1:10" ht="12.75">
      <c r="A20" s="110">
        <v>6</v>
      </c>
      <c r="B20" s="128" t="s">
        <v>144</v>
      </c>
      <c r="C20" s="129" t="s">
        <v>156</v>
      </c>
      <c r="D20" s="134" t="s">
        <v>157</v>
      </c>
      <c r="E20" s="131">
        <v>105</v>
      </c>
      <c r="F20" s="132" t="s">
        <v>147</v>
      </c>
      <c r="G20" s="133"/>
      <c r="H20" s="133"/>
      <c r="I20" s="133"/>
      <c r="J20" s="133"/>
    </row>
    <row r="21" spans="1:10" ht="12.75">
      <c r="A21" s="110">
        <v>7</v>
      </c>
      <c r="B21" s="128" t="s">
        <v>144</v>
      </c>
      <c r="C21" s="129" t="s">
        <v>158</v>
      </c>
      <c r="D21" s="134" t="s">
        <v>159</v>
      </c>
      <c r="E21" s="131">
        <v>180</v>
      </c>
      <c r="F21" s="132" t="s">
        <v>147</v>
      </c>
      <c r="G21" s="133"/>
      <c r="H21" s="133"/>
      <c r="I21" s="133"/>
      <c r="J21" s="133"/>
    </row>
    <row r="22" spans="1:10" ht="12.75">
      <c r="A22" s="110">
        <v>8</v>
      </c>
      <c r="B22" s="128" t="s">
        <v>144</v>
      </c>
      <c r="C22" s="129" t="s">
        <v>160</v>
      </c>
      <c r="D22" s="134" t="s">
        <v>161</v>
      </c>
      <c r="E22" s="131">
        <v>27</v>
      </c>
      <c r="F22" s="132" t="s">
        <v>147</v>
      </c>
      <c r="G22" s="133"/>
      <c r="H22" s="133"/>
      <c r="I22" s="133"/>
      <c r="J22" s="133"/>
    </row>
    <row r="23" spans="1:10" ht="12.75">
      <c r="A23" s="110">
        <v>9</v>
      </c>
      <c r="B23" s="128" t="s">
        <v>144</v>
      </c>
      <c r="C23" s="129" t="s">
        <v>162</v>
      </c>
      <c r="D23" s="134" t="s">
        <v>163</v>
      </c>
      <c r="E23" s="131">
        <v>65</v>
      </c>
      <c r="F23" s="132" t="s">
        <v>147</v>
      </c>
      <c r="G23" s="133"/>
      <c r="H23" s="133"/>
      <c r="I23" s="133"/>
      <c r="J23" s="133"/>
    </row>
    <row r="24" spans="1:10" ht="12.75">
      <c r="A24" s="110">
        <v>10</v>
      </c>
      <c r="B24" s="128" t="s">
        <v>144</v>
      </c>
      <c r="C24" s="129" t="s">
        <v>164</v>
      </c>
      <c r="D24" s="134" t="s">
        <v>165</v>
      </c>
      <c r="E24" s="131">
        <v>23</v>
      </c>
      <c r="F24" s="132" t="s">
        <v>147</v>
      </c>
      <c r="G24" s="133"/>
      <c r="H24" s="133"/>
      <c r="I24" s="133"/>
      <c r="J24" s="133"/>
    </row>
    <row r="25" spans="1:10" ht="12.75">
      <c r="A25" s="110">
        <v>11</v>
      </c>
      <c r="B25" s="128" t="s">
        <v>144</v>
      </c>
      <c r="C25" s="129" t="s">
        <v>166</v>
      </c>
      <c r="D25" s="134" t="s">
        <v>167</v>
      </c>
      <c r="E25" s="131">
        <v>728</v>
      </c>
      <c r="F25" s="132" t="s">
        <v>147</v>
      </c>
      <c r="G25" s="133"/>
      <c r="H25" s="133"/>
      <c r="I25" s="133"/>
      <c r="J25" s="133"/>
    </row>
    <row r="26" spans="1:10" ht="12.75">
      <c r="A26" s="110">
        <v>12</v>
      </c>
      <c r="B26" s="128" t="s">
        <v>144</v>
      </c>
      <c r="C26" s="129" t="s">
        <v>168</v>
      </c>
      <c r="D26" s="134" t="s">
        <v>169</v>
      </c>
      <c r="E26" s="131">
        <v>25</v>
      </c>
      <c r="F26" s="132" t="s">
        <v>170</v>
      </c>
      <c r="G26" s="133"/>
      <c r="H26" s="133"/>
      <c r="I26" s="133"/>
      <c r="J26" s="133"/>
    </row>
    <row r="27" spans="1:10" ht="12.75">
      <c r="A27" s="110">
        <v>13</v>
      </c>
      <c r="B27" s="128" t="s">
        <v>144</v>
      </c>
      <c r="C27" s="129" t="s">
        <v>171</v>
      </c>
      <c r="D27" s="134" t="s">
        <v>172</v>
      </c>
      <c r="E27" s="131">
        <v>37</v>
      </c>
      <c r="F27" s="132" t="s">
        <v>170</v>
      </c>
      <c r="G27" s="133"/>
      <c r="H27" s="133"/>
      <c r="I27" s="133"/>
      <c r="J27" s="133"/>
    </row>
    <row r="28" spans="1:10" ht="25.5">
      <c r="A28" s="110">
        <v>14</v>
      </c>
      <c r="B28" s="128" t="s">
        <v>144</v>
      </c>
      <c r="C28" s="129" t="s">
        <v>173</v>
      </c>
      <c r="D28" s="134" t="s">
        <v>174</v>
      </c>
      <c r="E28" s="131">
        <v>18.579</v>
      </c>
      <c r="F28" s="132" t="s">
        <v>175</v>
      </c>
      <c r="G28" s="133"/>
      <c r="H28" s="133"/>
      <c r="I28" s="133"/>
      <c r="J28" s="133"/>
    </row>
    <row r="29" spans="2:10" ht="12.75">
      <c r="B29" s="128"/>
      <c r="C29" s="129"/>
      <c r="D29" s="135" t="s">
        <v>98</v>
      </c>
      <c r="E29" s="133">
        <v>1889.47</v>
      </c>
      <c r="F29" s="132"/>
      <c r="G29" s="133"/>
      <c r="H29" s="133"/>
      <c r="I29" s="133"/>
      <c r="J29" s="133"/>
    </row>
    <row r="30" spans="2:10" ht="12.75">
      <c r="B30" s="128"/>
      <c r="C30" s="129"/>
      <c r="D30" s="135" t="s">
        <v>99</v>
      </c>
      <c r="E30" s="133">
        <v>1889.47</v>
      </c>
      <c r="F30" s="132"/>
      <c r="G30" s="133"/>
      <c r="H30" s="133"/>
      <c r="I30" s="133"/>
      <c r="J30" s="133"/>
    </row>
    <row r="31" spans="2:10" ht="12.75">
      <c r="B31" s="128"/>
      <c r="C31" s="129"/>
      <c r="D31" s="130" t="s">
        <v>176</v>
      </c>
      <c r="E31" s="131"/>
      <c r="F31" s="132"/>
      <c r="G31" s="133"/>
      <c r="H31" s="133"/>
      <c r="I31" s="133"/>
      <c r="J31" s="133"/>
    </row>
    <row r="32" spans="2:10" ht="12.75">
      <c r="B32" s="128"/>
      <c r="C32" s="129"/>
      <c r="D32" s="130" t="s">
        <v>177</v>
      </c>
      <c r="E32" s="131"/>
      <c r="F32" s="132"/>
      <c r="G32" s="133"/>
      <c r="H32" s="133"/>
      <c r="I32" s="133"/>
      <c r="J32" s="133"/>
    </row>
    <row r="33" spans="1:10" ht="12.75">
      <c r="A33" s="110">
        <v>15</v>
      </c>
      <c r="B33" s="128" t="s">
        <v>178</v>
      </c>
      <c r="C33" s="129" t="s">
        <v>179</v>
      </c>
      <c r="D33" s="134" t="s">
        <v>180</v>
      </c>
      <c r="E33" s="131">
        <v>10</v>
      </c>
      <c r="F33" s="132" t="s">
        <v>147</v>
      </c>
      <c r="G33" s="133"/>
      <c r="H33" s="133"/>
      <c r="I33" s="133"/>
      <c r="J33" s="133"/>
    </row>
    <row r="34" spans="1:10" ht="12.75">
      <c r="A34" s="110">
        <v>16</v>
      </c>
      <c r="B34" s="128" t="s">
        <v>178</v>
      </c>
      <c r="C34" s="129" t="s">
        <v>181</v>
      </c>
      <c r="D34" s="134" t="s">
        <v>182</v>
      </c>
      <c r="E34" s="131">
        <v>8</v>
      </c>
      <c r="F34" s="132" t="s">
        <v>147</v>
      </c>
      <c r="G34" s="133"/>
      <c r="H34" s="133"/>
      <c r="I34" s="133"/>
      <c r="J34" s="133"/>
    </row>
    <row r="35" spans="1:10" ht="12.75">
      <c r="A35" s="110">
        <v>17</v>
      </c>
      <c r="B35" s="128" t="s">
        <v>178</v>
      </c>
      <c r="C35" s="129" t="s">
        <v>183</v>
      </c>
      <c r="D35" s="134" t="s">
        <v>184</v>
      </c>
      <c r="E35" s="131">
        <v>92</v>
      </c>
      <c r="F35" s="132" t="s">
        <v>147</v>
      </c>
      <c r="G35" s="133"/>
      <c r="H35" s="133"/>
      <c r="I35" s="133"/>
      <c r="J35" s="133"/>
    </row>
    <row r="36" spans="1:10" ht="12.75">
      <c r="A36" s="110">
        <v>18</v>
      </c>
      <c r="B36" s="128" t="s">
        <v>178</v>
      </c>
      <c r="C36" s="129" t="s">
        <v>185</v>
      </c>
      <c r="D36" s="134" t="s">
        <v>186</v>
      </c>
      <c r="E36" s="131">
        <v>26</v>
      </c>
      <c r="F36" s="132" t="s">
        <v>147</v>
      </c>
      <c r="G36" s="133"/>
      <c r="H36" s="133"/>
      <c r="I36" s="133"/>
      <c r="J36" s="133"/>
    </row>
    <row r="37" spans="1:10" ht="12.75">
      <c r="A37" s="110">
        <v>19</v>
      </c>
      <c r="B37" s="128" t="s">
        <v>178</v>
      </c>
      <c r="C37" s="129" t="s">
        <v>187</v>
      </c>
      <c r="D37" s="134" t="s">
        <v>188</v>
      </c>
      <c r="E37" s="131">
        <v>30</v>
      </c>
      <c r="F37" s="132" t="s">
        <v>147</v>
      </c>
      <c r="G37" s="133"/>
      <c r="H37" s="133"/>
      <c r="I37" s="133"/>
      <c r="J37" s="133"/>
    </row>
    <row r="38" spans="1:10" ht="12.75">
      <c r="A38" s="110">
        <v>20</v>
      </c>
      <c r="B38" s="128" t="s">
        <v>178</v>
      </c>
      <c r="C38" s="129" t="s">
        <v>189</v>
      </c>
      <c r="D38" s="134" t="s">
        <v>190</v>
      </c>
      <c r="E38" s="131">
        <v>16</v>
      </c>
      <c r="F38" s="132" t="s">
        <v>147</v>
      </c>
      <c r="G38" s="133"/>
      <c r="H38" s="133"/>
      <c r="I38" s="133"/>
      <c r="J38" s="133"/>
    </row>
    <row r="39" spans="1:10" ht="12.75">
      <c r="A39" s="110">
        <v>21</v>
      </c>
      <c r="B39" s="128" t="s">
        <v>178</v>
      </c>
      <c r="C39" s="129" t="s">
        <v>191</v>
      </c>
      <c r="D39" s="134" t="s">
        <v>192</v>
      </c>
      <c r="E39" s="131">
        <v>96</v>
      </c>
      <c r="F39" s="132" t="s">
        <v>147</v>
      </c>
      <c r="G39" s="133"/>
      <c r="H39" s="133"/>
      <c r="I39" s="133"/>
      <c r="J39" s="133"/>
    </row>
    <row r="40" spans="1:10" ht="12.75">
      <c r="A40" s="110">
        <v>22</v>
      </c>
      <c r="B40" s="128" t="s">
        <v>178</v>
      </c>
      <c r="C40" s="129" t="s">
        <v>193</v>
      </c>
      <c r="D40" s="134" t="s">
        <v>194</v>
      </c>
      <c r="E40" s="131">
        <v>32</v>
      </c>
      <c r="F40" s="132" t="s">
        <v>147</v>
      </c>
      <c r="G40" s="133"/>
      <c r="H40" s="133"/>
      <c r="I40" s="133"/>
      <c r="J40" s="133"/>
    </row>
    <row r="41" spans="1:10" ht="12.75">
      <c r="A41" s="110">
        <v>23</v>
      </c>
      <c r="B41" s="128" t="s">
        <v>178</v>
      </c>
      <c r="C41" s="129" t="s">
        <v>195</v>
      </c>
      <c r="D41" s="134" t="s">
        <v>196</v>
      </c>
      <c r="E41" s="131">
        <v>16</v>
      </c>
      <c r="F41" s="132" t="s">
        <v>197</v>
      </c>
      <c r="G41" s="133"/>
      <c r="H41" s="133"/>
      <c r="I41" s="133"/>
      <c r="J41" s="133"/>
    </row>
    <row r="42" spans="1:10" ht="12.75">
      <c r="A42" s="110">
        <v>24</v>
      </c>
      <c r="B42" s="128" t="s">
        <v>178</v>
      </c>
      <c r="C42" s="129" t="s">
        <v>198</v>
      </c>
      <c r="D42" s="134" t="s">
        <v>199</v>
      </c>
      <c r="E42" s="131">
        <v>16</v>
      </c>
      <c r="F42" s="132" t="s">
        <v>197</v>
      </c>
      <c r="G42" s="133"/>
      <c r="H42" s="133"/>
      <c r="I42" s="133"/>
      <c r="J42" s="133"/>
    </row>
    <row r="43" spans="1:10" ht="12.75">
      <c r="A43" s="110">
        <v>25</v>
      </c>
      <c r="B43" s="128" t="s">
        <v>178</v>
      </c>
      <c r="C43" s="129" t="s">
        <v>200</v>
      </c>
      <c r="D43" s="134" t="s">
        <v>201</v>
      </c>
      <c r="E43" s="131">
        <v>32</v>
      </c>
      <c r="F43" s="132" t="s">
        <v>197</v>
      </c>
      <c r="G43" s="133"/>
      <c r="H43" s="133"/>
      <c r="I43" s="133"/>
      <c r="J43" s="133"/>
    </row>
    <row r="44" spans="1:10" ht="12.75">
      <c r="A44" s="110">
        <v>26</v>
      </c>
      <c r="B44" s="128" t="s">
        <v>178</v>
      </c>
      <c r="C44" s="129" t="s">
        <v>202</v>
      </c>
      <c r="D44" s="134" t="s">
        <v>203</v>
      </c>
      <c r="E44" s="131">
        <v>18</v>
      </c>
      <c r="F44" s="132" t="s">
        <v>197</v>
      </c>
      <c r="G44" s="133"/>
      <c r="H44" s="133"/>
      <c r="I44" s="133"/>
      <c r="J44" s="133"/>
    </row>
    <row r="45" spans="1:10" ht="12.75">
      <c r="A45" s="110">
        <v>27</v>
      </c>
      <c r="B45" s="128" t="s">
        <v>178</v>
      </c>
      <c r="C45" s="129" t="s">
        <v>204</v>
      </c>
      <c r="D45" s="134" t="s">
        <v>205</v>
      </c>
      <c r="E45" s="131">
        <v>1</v>
      </c>
      <c r="F45" s="132" t="s">
        <v>197</v>
      </c>
      <c r="G45" s="133"/>
      <c r="H45" s="133"/>
      <c r="I45" s="133"/>
      <c r="J45" s="133"/>
    </row>
    <row r="46" spans="1:10" ht="12.75">
      <c r="A46" s="110">
        <v>28</v>
      </c>
      <c r="B46" s="128" t="s">
        <v>178</v>
      </c>
      <c r="C46" s="129" t="s">
        <v>206</v>
      </c>
      <c r="D46" s="134" t="s">
        <v>207</v>
      </c>
      <c r="E46" s="131">
        <v>1</v>
      </c>
      <c r="F46" s="132" t="s">
        <v>197</v>
      </c>
      <c r="G46" s="133"/>
      <c r="H46" s="133"/>
      <c r="I46" s="133"/>
      <c r="J46" s="133"/>
    </row>
    <row r="47" spans="1:10" ht="12.75">
      <c r="A47" s="110">
        <v>29</v>
      </c>
      <c r="B47" s="128" t="s">
        <v>178</v>
      </c>
      <c r="C47" s="129" t="s">
        <v>208</v>
      </c>
      <c r="D47" s="134" t="s">
        <v>209</v>
      </c>
      <c r="E47" s="131">
        <v>1</v>
      </c>
      <c r="F47" s="132" t="s">
        <v>197</v>
      </c>
      <c r="G47" s="133"/>
      <c r="H47" s="133"/>
      <c r="I47" s="133"/>
      <c r="J47" s="133"/>
    </row>
    <row r="48" spans="1:10" ht="12.75">
      <c r="A48" s="110">
        <v>30</v>
      </c>
      <c r="B48" s="128" t="s">
        <v>178</v>
      </c>
      <c r="C48" s="129" t="s">
        <v>210</v>
      </c>
      <c r="D48" s="134" t="s">
        <v>211</v>
      </c>
      <c r="E48" s="131">
        <v>1</v>
      </c>
      <c r="F48" s="132" t="s">
        <v>197</v>
      </c>
      <c r="G48" s="133"/>
      <c r="H48" s="133"/>
      <c r="I48" s="133"/>
      <c r="J48" s="133"/>
    </row>
    <row r="49" spans="1:10" ht="12.75">
      <c r="A49" s="110">
        <v>31</v>
      </c>
      <c r="B49" s="128" t="s">
        <v>178</v>
      </c>
      <c r="C49" s="129" t="s">
        <v>212</v>
      </c>
      <c r="D49" s="134" t="s">
        <v>213</v>
      </c>
      <c r="E49" s="131">
        <v>5</v>
      </c>
      <c r="F49" s="132" t="s">
        <v>197</v>
      </c>
      <c r="G49" s="133"/>
      <c r="H49" s="133"/>
      <c r="I49" s="133"/>
      <c r="J49" s="133"/>
    </row>
    <row r="50" spans="1:10" ht="12.75">
      <c r="A50" s="110">
        <v>32</v>
      </c>
      <c r="B50" s="128" t="s">
        <v>178</v>
      </c>
      <c r="C50" s="129" t="s">
        <v>214</v>
      </c>
      <c r="D50" s="134" t="s">
        <v>215</v>
      </c>
      <c r="E50" s="131">
        <v>6</v>
      </c>
      <c r="F50" s="132" t="s">
        <v>197</v>
      </c>
      <c r="G50" s="133"/>
      <c r="H50" s="133"/>
      <c r="I50" s="133"/>
      <c r="J50" s="133"/>
    </row>
    <row r="51" spans="1:10" ht="12.75">
      <c r="A51" s="110">
        <v>33</v>
      </c>
      <c r="B51" s="128" t="s">
        <v>178</v>
      </c>
      <c r="C51" s="129" t="s">
        <v>216</v>
      </c>
      <c r="D51" s="134" t="s">
        <v>217</v>
      </c>
      <c r="E51" s="131">
        <v>16</v>
      </c>
      <c r="F51" s="132" t="s">
        <v>197</v>
      </c>
      <c r="G51" s="133"/>
      <c r="H51" s="133"/>
      <c r="I51" s="133"/>
      <c r="J51" s="133"/>
    </row>
    <row r="52" spans="1:10" ht="12.75">
      <c r="A52" s="110">
        <v>34</v>
      </c>
      <c r="B52" s="128" t="s">
        <v>178</v>
      </c>
      <c r="C52" s="129" t="s">
        <v>218</v>
      </c>
      <c r="D52" s="134" t="s">
        <v>219</v>
      </c>
      <c r="E52" s="131">
        <v>35</v>
      </c>
      <c r="F52" s="132" t="s">
        <v>147</v>
      </c>
      <c r="G52" s="133"/>
      <c r="H52" s="133"/>
      <c r="I52" s="133"/>
      <c r="J52" s="133"/>
    </row>
    <row r="53" spans="1:10" ht="12.75">
      <c r="A53" s="110">
        <v>35</v>
      </c>
      <c r="B53" s="128" t="s">
        <v>178</v>
      </c>
      <c r="C53" s="129" t="s">
        <v>220</v>
      </c>
      <c r="D53" s="134" t="s">
        <v>221</v>
      </c>
      <c r="E53" s="131">
        <v>30</v>
      </c>
      <c r="F53" s="132" t="s">
        <v>147</v>
      </c>
      <c r="G53" s="133"/>
      <c r="H53" s="133"/>
      <c r="I53" s="133"/>
      <c r="J53" s="133"/>
    </row>
    <row r="54" spans="1:10" ht="12.75">
      <c r="A54" s="110">
        <v>36</v>
      </c>
      <c r="B54" s="128" t="s">
        <v>178</v>
      </c>
      <c r="C54" s="129" t="s">
        <v>222</v>
      </c>
      <c r="D54" s="134" t="s">
        <v>223</v>
      </c>
      <c r="E54" s="131">
        <v>235</v>
      </c>
      <c r="F54" s="132" t="s">
        <v>147</v>
      </c>
      <c r="G54" s="133"/>
      <c r="H54" s="133"/>
      <c r="I54" s="133"/>
      <c r="J54" s="133"/>
    </row>
    <row r="55" spans="1:10" ht="25.5">
      <c r="A55" s="110">
        <v>37</v>
      </c>
      <c r="B55" s="128" t="s">
        <v>178</v>
      </c>
      <c r="C55" s="129" t="s">
        <v>224</v>
      </c>
      <c r="D55" s="134" t="s">
        <v>225</v>
      </c>
      <c r="E55" s="131"/>
      <c r="F55" s="132"/>
      <c r="G55" s="133"/>
      <c r="H55" s="133"/>
      <c r="I55" s="133"/>
      <c r="J55" s="133"/>
    </row>
    <row r="56" spans="2:10" ht="12.75">
      <c r="B56" s="128"/>
      <c r="C56" s="129"/>
      <c r="D56" s="135" t="s">
        <v>100</v>
      </c>
      <c r="E56" s="133"/>
      <c r="F56" s="132"/>
      <c r="G56" s="133"/>
      <c r="H56" s="133"/>
      <c r="I56" s="133"/>
      <c r="J56" s="133"/>
    </row>
    <row r="57" spans="2:10" ht="12.75">
      <c r="B57" s="128"/>
      <c r="C57" s="129"/>
      <c r="D57" s="130" t="s">
        <v>226</v>
      </c>
      <c r="E57" s="131"/>
      <c r="F57" s="132"/>
      <c r="G57" s="133"/>
      <c r="H57" s="133"/>
      <c r="I57" s="133"/>
      <c r="J57" s="133"/>
    </row>
    <row r="58" spans="1:10" ht="12.75">
      <c r="A58" s="110">
        <v>38</v>
      </c>
      <c r="B58" s="128" t="s">
        <v>178</v>
      </c>
      <c r="C58" s="129" t="s">
        <v>227</v>
      </c>
      <c r="D58" s="134" t="s">
        <v>228</v>
      </c>
      <c r="E58" s="131">
        <v>6</v>
      </c>
      <c r="F58" s="132" t="s">
        <v>147</v>
      </c>
      <c r="G58" s="133"/>
      <c r="H58" s="133"/>
      <c r="I58" s="133"/>
      <c r="J58" s="133"/>
    </row>
    <row r="59" spans="1:10" ht="12.75">
      <c r="A59" s="110">
        <v>39</v>
      </c>
      <c r="B59" s="128" t="s">
        <v>178</v>
      </c>
      <c r="C59" s="129" t="s">
        <v>229</v>
      </c>
      <c r="D59" s="134" t="s">
        <v>230</v>
      </c>
      <c r="E59" s="131">
        <v>225</v>
      </c>
      <c r="F59" s="132" t="s">
        <v>147</v>
      </c>
      <c r="G59" s="133"/>
      <c r="H59" s="133"/>
      <c r="I59" s="133"/>
      <c r="J59" s="133"/>
    </row>
    <row r="60" spans="1:10" ht="12.75">
      <c r="A60" s="110">
        <v>40</v>
      </c>
      <c r="B60" s="128" t="s">
        <v>178</v>
      </c>
      <c r="C60" s="129" t="s">
        <v>231</v>
      </c>
      <c r="D60" s="134" t="s">
        <v>232</v>
      </c>
      <c r="E60" s="131">
        <v>280</v>
      </c>
      <c r="F60" s="132" t="s">
        <v>147</v>
      </c>
      <c r="G60" s="133"/>
      <c r="H60" s="133"/>
      <c r="I60" s="133"/>
      <c r="J60" s="133"/>
    </row>
    <row r="61" spans="1:10" ht="12.75">
      <c r="A61" s="110">
        <v>41</v>
      </c>
      <c r="B61" s="128" t="s">
        <v>178</v>
      </c>
      <c r="C61" s="129" t="s">
        <v>233</v>
      </c>
      <c r="D61" s="134" t="s">
        <v>234</v>
      </c>
      <c r="E61" s="131">
        <v>34</v>
      </c>
      <c r="F61" s="132" t="s">
        <v>147</v>
      </c>
      <c r="G61" s="133"/>
      <c r="H61" s="133"/>
      <c r="I61" s="133"/>
      <c r="J61" s="133"/>
    </row>
    <row r="62" spans="1:10" ht="12.75">
      <c r="A62" s="110">
        <v>42</v>
      </c>
      <c r="B62" s="128" t="s">
        <v>178</v>
      </c>
      <c r="C62" s="129" t="s">
        <v>235</v>
      </c>
      <c r="D62" s="134" t="s">
        <v>236</v>
      </c>
      <c r="E62" s="131">
        <v>134</v>
      </c>
      <c r="F62" s="132" t="s">
        <v>147</v>
      </c>
      <c r="G62" s="133"/>
      <c r="H62" s="133"/>
      <c r="I62" s="133"/>
      <c r="J62" s="133"/>
    </row>
    <row r="63" spans="1:10" ht="12.75">
      <c r="A63" s="110">
        <v>43</v>
      </c>
      <c r="B63" s="128" t="s">
        <v>178</v>
      </c>
      <c r="C63" s="129" t="s">
        <v>237</v>
      </c>
      <c r="D63" s="134" t="s">
        <v>238</v>
      </c>
      <c r="E63" s="131">
        <v>55</v>
      </c>
      <c r="F63" s="132" t="s">
        <v>147</v>
      </c>
      <c r="G63" s="133"/>
      <c r="H63" s="133"/>
      <c r="I63" s="133"/>
      <c r="J63" s="133"/>
    </row>
    <row r="64" spans="1:10" ht="25.5">
      <c r="A64" s="110">
        <v>44</v>
      </c>
      <c r="B64" s="128" t="s">
        <v>178</v>
      </c>
      <c r="C64" s="129" t="s">
        <v>239</v>
      </c>
      <c r="D64" s="134" t="s">
        <v>240</v>
      </c>
      <c r="E64" s="131">
        <v>80</v>
      </c>
      <c r="F64" s="132" t="s">
        <v>197</v>
      </c>
      <c r="G64" s="133"/>
      <c r="H64" s="133"/>
      <c r="I64" s="133"/>
      <c r="J64" s="133"/>
    </row>
    <row r="65" spans="1:10" ht="25.5">
      <c r="A65" s="110">
        <v>45</v>
      </c>
      <c r="B65" s="128" t="s">
        <v>178</v>
      </c>
      <c r="C65" s="129" t="s">
        <v>241</v>
      </c>
      <c r="D65" s="134" t="s">
        <v>242</v>
      </c>
      <c r="E65" s="131">
        <v>4</v>
      </c>
      <c r="F65" s="132" t="s">
        <v>197</v>
      </c>
      <c r="G65" s="133"/>
      <c r="H65" s="133"/>
      <c r="I65" s="133"/>
      <c r="J65" s="133"/>
    </row>
    <row r="66" spans="1:10" ht="12.75">
      <c r="A66" s="110">
        <v>46</v>
      </c>
      <c r="B66" s="128" t="s">
        <v>178</v>
      </c>
      <c r="C66" s="129" t="s">
        <v>243</v>
      </c>
      <c r="D66" s="134" t="s">
        <v>244</v>
      </c>
      <c r="E66" s="131">
        <v>21</v>
      </c>
      <c r="F66" s="132" t="s">
        <v>197</v>
      </c>
      <c r="G66" s="133"/>
      <c r="H66" s="133"/>
      <c r="I66" s="133"/>
      <c r="J66" s="133"/>
    </row>
    <row r="67" spans="1:10" ht="25.5">
      <c r="A67" s="110">
        <v>47</v>
      </c>
      <c r="B67" s="128" t="s">
        <v>178</v>
      </c>
      <c r="C67" s="129" t="s">
        <v>245</v>
      </c>
      <c r="D67" s="134" t="s">
        <v>246</v>
      </c>
      <c r="E67" s="131">
        <v>1</v>
      </c>
      <c r="F67" s="132" t="s">
        <v>197</v>
      </c>
      <c r="G67" s="133"/>
      <c r="H67" s="133"/>
      <c r="I67" s="133"/>
      <c r="J67" s="133"/>
    </row>
    <row r="68" spans="1:10" ht="12.75">
      <c r="A68" s="110">
        <v>48</v>
      </c>
      <c r="B68" s="128" t="s">
        <v>178</v>
      </c>
      <c r="C68" s="129" t="s">
        <v>247</v>
      </c>
      <c r="D68" s="134" t="s">
        <v>248</v>
      </c>
      <c r="E68" s="131">
        <v>20</v>
      </c>
      <c r="F68" s="132" t="s">
        <v>197</v>
      </c>
      <c r="G68" s="133"/>
      <c r="H68" s="133"/>
      <c r="I68" s="133"/>
      <c r="J68" s="133"/>
    </row>
    <row r="69" spans="1:10" ht="12.75">
      <c r="A69" s="110">
        <v>49</v>
      </c>
      <c r="B69" s="128" t="s">
        <v>178</v>
      </c>
      <c r="C69" s="129" t="s">
        <v>249</v>
      </c>
      <c r="D69" s="134" t="s">
        <v>250</v>
      </c>
      <c r="E69" s="131">
        <v>16</v>
      </c>
      <c r="F69" s="132" t="s">
        <v>197</v>
      </c>
      <c r="G69" s="133"/>
      <c r="H69" s="133"/>
      <c r="I69" s="133"/>
      <c r="J69" s="133"/>
    </row>
    <row r="70" spans="1:10" ht="12.75">
      <c r="A70" s="110">
        <v>50</v>
      </c>
      <c r="B70" s="128" t="s">
        <v>178</v>
      </c>
      <c r="C70" s="129" t="s">
        <v>251</v>
      </c>
      <c r="D70" s="134" t="s">
        <v>252</v>
      </c>
      <c r="E70" s="131">
        <v>4</v>
      </c>
      <c r="F70" s="132" t="s">
        <v>197</v>
      </c>
      <c r="G70" s="133"/>
      <c r="H70" s="133"/>
      <c r="I70" s="133"/>
      <c r="J70" s="133"/>
    </row>
    <row r="71" spans="1:10" ht="12.75">
      <c r="A71" s="110">
        <v>51</v>
      </c>
      <c r="B71" s="128" t="s">
        <v>178</v>
      </c>
      <c r="C71" s="129" t="s">
        <v>253</v>
      </c>
      <c r="D71" s="134" t="s">
        <v>254</v>
      </c>
      <c r="E71" s="131">
        <v>32</v>
      </c>
      <c r="F71" s="132" t="s">
        <v>197</v>
      </c>
      <c r="G71" s="133"/>
      <c r="H71" s="133"/>
      <c r="I71" s="133"/>
      <c r="J71" s="133"/>
    </row>
    <row r="72" spans="1:10" ht="12.75">
      <c r="A72" s="110">
        <v>52</v>
      </c>
      <c r="B72" s="128" t="s">
        <v>178</v>
      </c>
      <c r="C72" s="129" t="s">
        <v>255</v>
      </c>
      <c r="D72" s="134" t="s">
        <v>256</v>
      </c>
      <c r="E72" s="131">
        <v>4</v>
      </c>
      <c r="F72" s="132" t="s">
        <v>197</v>
      </c>
      <c r="G72" s="133"/>
      <c r="H72" s="133"/>
      <c r="I72" s="133"/>
      <c r="J72" s="133"/>
    </row>
    <row r="73" spans="1:10" ht="12.75">
      <c r="A73" s="110">
        <v>53</v>
      </c>
      <c r="B73" s="128" t="s">
        <v>178</v>
      </c>
      <c r="C73" s="129" t="s">
        <v>257</v>
      </c>
      <c r="D73" s="134" t="s">
        <v>258</v>
      </c>
      <c r="E73" s="131">
        <v>1</v>
      </c>
      <c r="F73" s="132" t="s">
        <v>197</v>
      </c>
      <c r="G73" s="133"/>
      <c r="H73" s="133"/>
      <c r="I73" s="133"/>
      <c r="J73" s="133"/>
    </row>
    <row r="74" spans="1:10" ht="12.75">
      <c r="A74" s="110">
        <v>54</v>
      </c>
      <c r="B74" s="128" t="s">
        <v>178</v>
      </c>
      <c r="C74" s="129" t="s">
        <v>259</v>
      </c>
      <c r="D74" s="134" t="s">
        <v>260</v>
      </c>
      <c r="E74" s="131">
        <v>1</v>
      </c>
      <c r="F74" s="132" t="s">
        <v>197</v>
      </c>
      <c r="G74" s="133"/>
      <c r="H74" s="133"/>
      <c r="I74" s="133"/>
      <c r="J74" s="133"/>
    </row>
    <row r="75" spans="1:10" ht="12.75">
      <c r="A75" s="110">
        <v>55</v>
      </c>
      <c r="B75" s="128" t="s">
        <v>178</v>
      </c>
      <c r="C75" s="129" t="s">
        <v>261</v>
      </c>
      <c r="D75" s="134" t="s">
        <v>262</v>
      </c>
      <c r="E75" s="131">
        <v>1</v>
      </c>
      <c r="F75" s="132" t="s">
        <v>197</v>
      </c>
      <c r="G75" s="133"/>
      <c r="H75" s="133"/>
      <c r="I75" s="133"/>
      <c r="J75" s="133"/>
    </row>
    <row r="76" spans="1:10" ht="12.75">
      <c r="A76" s="110">
        <v>56</v>
      </c>
      <c r="B76" s="128" t="s">
        <v>178</v>
      </c>
      <c r="C76" s="129" t="s">
        <v>263</v>
      </c>
      <c r="D76" s="134" t="s">
        <v>264</v>
      </c>
      <c r="E76" s="131">
        <v>41</v>
      </c>
      <c r="F76" s="132" t="s">
        <v>197</v>
      </c>
      <c r="G76" s="133"/>
      <c r="H76" s="133"/>
      <c r="I76" s="133"/>
      <c r="J76" s="133"/>
    </row>
    <row r="77" spans="1:10" ht="12.75">
      <c r="A77" s="110">
        <v>57</v>
      </c>
      <c r="B77" s="128" t="s">
        <v>178</v>
      </c>
      <c r="C77" s="129" t="s">
        <v>265</v>
      </c>
      <c r="D77" s="134" t="s">
        <v>266</v>
      </c>
      <c r="E77" s="131">
        <v>17</v>
      </c>
      <c r="F77" s="132" t="s">
        <v>197</v>
      </c>
      <c r="G77" s="133"/>
      <c r="H77" s="133"/>
      <c r="I77" s="133"/>
      <c r="J77" s="133"/>
    </row>
    <row r="78" spans="1:10" ht="12.75">
      <c r="A78" s="110">
        <v>58</v>
      </c>
      <c r="B78" s="128" t="s">
        <v>178</v>
      </c>
      <c r="C78" s="129" t="s">
        <v>267</v>
      </c>
      <c r="D78" s="134" t="s">
        <v>268</v>
      </c>
      <c r="E78" s="131">
        <v>5</v>
      </c>
      <c r="F78" s="132" t="s">
        <v>197</v>
      </c>
      <c r="G78" s="133"/>
      <c r="H78" s="133"/>
      <c r="I78" s="133"/>
      <c r="J78" s="133"/>
    </row>
    <row r="79" spans="1:10" ht="12.75">
      <c r="A79" s="110">
        <v>59</v>
      </c>
      <c r="B79" s="128" t="s">
        <v>178</v>
      </c>
      <c r="C79" s="129" t="s">
        <v>269</v>
      </c>
      <c r="D79" s="134" t="s">
        <v>270</v>
      </c>
      <c r="E79" s="131">
        <v>33</v>
      </c>
      <c r="F79" s="132" t="s">
        <v>197</v>
      </c>
      <c r="G79" s="133"/>
      <c r="H79" s="133"/>
      <c r="I79" s="133"/>
      <c r="J79" s="133"/>
    </row>
    <row r="80" spans="1:10" ht="12.75">
      <c r="A80" s="110">
        <v>60</v>
      </c>
      <c r="B80" s="128" t="s">
        <v>178</v>
      </c>
      <c r="C80" s="129" t="s">
        <v>271</v>
      </c>
      <c r="D80" s="134" t="s">
        <v>272</v>
      </c>
      <c r="E80" s="131">
        <v>5</v>
      </c>
      <c r="F80" s="132" t="s">
        <v>197</v>
      </c>
      <c r="G80" s="133"/>
      <c r="H80" s="133"/>
      <c r="I80" s="133"/>
      <c r="J80" s="133"/>
    </row>
    <row r="81" spans="1:10" ht="25.5">
      <c r="A81" s="110">
        <v>61</v>
      </c>
      <c r="B81" s="128" t="s">
        <v>178</v>
      </c>
      <c r="C81" s="129" t="s">
        <v>273</v>
      </c>
      <c r="D81" s="134" t="s">
        <v>274</v>
      </c>
      <c r="E81" s="131">
        <v>4</v>
      </c>
      <c r="F81" s="132" t="s">
        <v>275</v>
      </c>
      <c r="G81" s="133"/>
      <c r="H81" s="133"/>
      <c r="I81" s="133"/>
      <c r="J81" s="133"/>
    </row>
    <row r="82" spans="2:10" ht="12.75">
      <c r="B82" s="128"/>
      <c r="C82" s="129"/>
      <c r="D82" s="134" t="s">
        <v>276</v>
      </c>
      <c r="E82" s="131"/>
      <c r="F82" s="132"/>
      <c r="G82" s="133"/>
      <c r="H82" s="133"/>
      <c r="I82" s="133"/>
      <c r="J82" s="133"/>
    </row>
    <row r="83" spans="1:10" ht="25.5">
      <c r="A83" s="110">
        <v>62</v>
      </c>
      <c r="B83" s="128" t="s">
        <v>178</v>
      </c>
      <c r="C83" s="129" t="s">
        <v>277</v>
      </c>
      <c r="D83" s="134" t="s">
        <v>278</v>
      </c>
      <c r="E83" s="131">
        <v>18</v>
      </c>
      <c r="F83" s="132" t="s">
        <v>197</v>
      </c>
      <c r="G83" s="133"/>
      <c r="H83" s="133"/>
      <c r="I83" s="133"/>
      <c r="J83" s="133"/>
    </row>
    <row r="84" spans="1:10" ht="12.75">
      <c r="A84" s="110">
        <v>63</v>
      </c>
      <c r="B84" s="128" t="s">
        <v>178</v>
      </c>
      <c r="C84" s="129" t="s">
        <v>279</v>
      </c>
      <c r="D84" s="134" t="s">
        <v>280</v>
      </c>
      <c r="E84" s="131">
        <v>18</v>
      </c>
      <c r="F84" s="132" t="s">
        <v>197</v>
      </c>
      <c r="G84" s="133"/>
      <c r="H84" s="133"/>
      <c r="I84" s="133"/>
      <c r="J84" s="133"/>
    </row>
    <row r="85" spans="1:10" ht="12.75">
      <c r="A85" s="110">
        <v>64</v>
      </c>
      <c r="B85" s="128" t="s">
        <v>178</v>
      </c>
      <c r="C85" s="129" t="s">
        <v>281</v>
      </c>
      <c r="D85" s="134" t="s">
        <v>282</v>
      </c>
      <c r="E85" s="131">
        <v>18</v>
      </c>
      <c r="F85" s="132" t="s">
        <v>197</v>
      </c>
      <c r="G85" s="133"/>
      <c r="H85" s="133"/>
      <c r="I85" s="133"/>
      <c r="J85" s="133"/>
    </row>
    <row r="86" spans="1:10" ht="25.5">
      <c r="A86" s="110">
        <v>65</v>
      </c>
      <c r="B86" s="128" t="s">
        <v>178</v>
      </c>
      <c r="C86" s="129" t="s">
        <v>283</v>
      </c>
      <c r="D86" s="134" t="s">
        <v>284</v>
      </c>
      <c r="E86" s="131">
        <v>18</v>
      </c>
      <c r="F86" s="132" t="s">
        <v>197</v>
      </c>
      <c r="G86" s="133"/>
      <c r="H86" s="133"/>
      <c r="I86" s="133"/>
      <c r="J86" s="133"/>
    </row>
    <row r="87" spans="1:10" ht="12.75">
      <c r="A87" s="110">
        <v>66</v>
      </c>
      <c r="B87" s="128" t="s">
        <v>178</v>
      </c>
      <c r="C87" s="129" t="s">
        <v>285</v>
      </c>
      <c r="D87" s="134" t="s">
        <v>286</v>
      </c>
      <c r="E87" s="131">
        <v>734</v>
      </c>
      <c r="F87" s="132" t="s">
        <v>147</v>
      </c>
      <c r="G87" s="133"/>
      <c r="H87" s="133"/>
      <c r="I87" s="133"/>
      <c r="J87" s="133"/>
    </row>
    <row r="88" spans="1:10" ht="12.75">
      <c r="A88" s="110">
        <v>67</v>
      </c>
      <c r="B88" s="128" t="s">
        <v>178</v>
      </c>
      <c r="C88" s="129" t="s">
        <v>287</v>
      </c>
      <c r="D88" s="134" t="s">
        <v>288</v>
      </c>
      <c r="E88" s="131">
        <v>734</v>
      </c>
      <c r="F88" s="132" t="s">
        <v>147</v>
      </c>
      <c r="G88" s="133"/>
      <c r="H88" s="133"/>
      <c r="I88" s="133"/>
      <c r="J88" s="133"/>
    </row>
    <row r="89" spans="2:10" ht="25.5">
      <c r="B89" s="128"/>
      <c r="C89" s="129" t="s">
        <v>373</v>
      </c>
      <c r="D89" s="134" t="s">
        <v>374</v>
      </c>
      <c r="E89" s="131">
        <v>1</v>
      </c>
      <c r="F89" s="132" t="s">
        <v>170</v>
      </c>
      <c r="G89" s="133"/>
      <c r="H89" s="133"/>
      <c r="I89" s="133"/>
      <c r="J89" s="133"/>
    </row>
    <row r="90" spans="1:10" ht="12.75">
      <c r="A90" s="110">
        <v>68</v>
      </c>
      <c r="B90" s="128" t="s">
        <v>178</v>
      </c>
      <c r="C90" s="129" t="s">
        <v>289</v>
      </c>
      <c r="D90" s="134" t="s">
        <v>290</v>
      </c>
      <c r="E90" s="131">
        <v>68</v>
      </c>
      <c r="F90" s="132" t="s">
        <v>291</v>
      </c>
      <c r="G90" s="133"/>
      <c r="H90" s="133"/>
      <c r="I90" s="133"/>
      <c r="J90" s="133"/>
    </row>
    <row r="91" spans="1:10" ht="12.75">
      <c r="A91" s="110">
        <v>69</v>
      </c>
      <c r="B91" s="128" t="s">
        <v>178</v>
      </c>
      <c r="C91" s="129" t="s">
        <v>292</v>
      </c>
      <c r="D91" s="134"/>
      <c r="E91" s="131"/>
      <c r="F91" s="132"/>
      <c r="G91" s="133"/>
      <c r="H91" s="133"/>
      <c r="I91" s="133"/>
      <c r="J91" s="133"/>
    </row>
    <row r="92" spans="2:10" ht="12.75">
      <c r="B92" s="128"/>
      <c r="C92" s="129"/>
      <c r="D92" s="135" t="s">
        <v>101</v>
      </c>
      <c r="E92" s="133"/>
      <c r="F92" s="132"/>
      <c r="G92" s="133"/>
      <c r="H92" s="133"/>
      <c r="I92" s="133"/>
      <c r="J92" s="133"/>
    </row>
    <row r="93" spans="2:10" ht="12.75">
      <c r="B93" s="128"/>
      <c r="C93" s="129"/>
      <c r="D93" s="130" t="s">
        <v>293</v>
      </c>
      <c r="E93" s="131"/>
      <c r="F93" s="132"/>
      <c r="G93" s="133"/>
      <c r="H93" s="133"/>
      <c r="I93" s="133"/>
      <c r="J93" s="133"/>
    </row>
    <row r="94" spans="1:10" ht="12.75">
      <c r="A94" s="110">
        <v>70</v>
      </c>
      <c r="B94" s="128" t="s">
        <v>178</v>
      </c>
      <c r="C94" s="129" t="s">
        <v>294</v>
      </c>
      <c r="D94" s="134" t="s">
        <v>295</v>
      </c>
      <c r="E94" s="131">
        <v>1</v>
      </c>
      <c r="F94" s="132" t="s">
        <v>275</v>
      </c>
      <c r="G94" s="133"/>
      <c r="H94" s="133"/>
      <c r="I94" s="133"/>
      <c r="J94" s="133"/>
    </row>
    <row r="95" spans="1:10" ht="12.75">
      <c r="A95" s="110">
        <v>71</v>
      </c>
      <c r="B95" s="128" t="s">
        <v>178</v>
      </c>
      <c r="C95" s="129" t="s">
        <v>296</v>
      </c>
      <c r="D95" s="134" t="s">
        <v>297</v>
      </c>
      <c r="E95" s="131">
        <v>1</v>
      </c>
      <c r="F95" s="132" t="s">
        <v>275</v>
      </c>
      <c r="G95" s="133"/>
      <c r="H95" s="133"/>
      <c r="I95" s="133"/>
      <c r="J95" s="133"/>
    </row>
    <row r="96" spans="1:10" ht="12.75">
      <c r="A96" s="110">
        <v>72</v>
      </c>
      <c r="B96" s="128" t="s">
        <v>178</v>
      </c>
      <c r="C96" s="129" t="s">
        <v>298</v>
      </c>
      <c r="D96" s="134" t="s">
        <v>375</v>
      </c>
      <c r="E96" s="131">
        <v>1</v>
      </c>
      <c r="F96" s="132" t="s">
        <v>275</v>
      </c>
      <c r="G96" s="133"/>
      <c r="H96" s="133"/>
      <c r="I96" s="133"/>
      <c r="J96" s="133"/>
    </row>
    <row r="97" spans="2:10" ht="12.75">
      <c r="B97" s="128" t="s">
        <v>178</v>
      </c>
      <c r="C97" s="129" t="s">
        <v>369</v>
      </c>
      <c r="D97" s="134" t="s">
        <v>370</v>
      </c>
      <c r="E97" s="131">
        <v>1</v>
      </c>
      <c r="F97" s="132" t="s">
        <v>197</v>
      </c>
      <c r="G97" s="133"/>
      <c r="H97" s="133"/>
      <c r="I97" s="133"/>
      <c r="J97" s="133"/>
    </row>
    <row r="98" spans="2:10" ht="12.75">
      <c r="B98" s="128" t="s">
        <v>178</v>
      </c>
      <c r="C98" s="129" t="s">
        <v>371</v>
      </c>
      <c r="D98" s="134" t="s">
        <v>372</v>
      </c>
      <c r="E98" s="131">
        <v>1</v>
      </c>
      <c r="F98" s="132" t="s">
        <v>197</v>
      </c>
      <c r="G98" s="133"/>
      <c r="H98" s="133"/>
      <c r="I98" s="133"/>
      <c r="J98" s="133"/>
    </row>
    <row r="99" spans="1:10" ht="12.75">
      <c r="A99" s="110">
        <v>73</v>
      </c>
      <c r="B99" s="128" t="s">
        <v>178</v>
      </c>
      <c r="C99" s="129" t="s">
        <v>299</v>
      </c>
      <c r="D99" s="134" t="s">
        <v>376</v>
      </c>
      <c r="E99" s="131">
        <v>1</v>
      </c>
      <c r="F99" s="132" t="s">
        <v>275</v>
      </c>
      <c r="G99" s="133"/>
      <c r="H99" s="133"/>
      <c r="I99" s="133"/>
      <c r="J99" s="133"/>
    </row>
    <row r="100" spans="1:10" ht="25.5">
      <c r="A100" s="110">
        <v>74</v>
      </c>
      <c r="B100" s="128" t="s">
        <v>178</v>
      </c>
      <c r="C100" s="129" t="s">
        <v>300</v>
      </c>
      <c r="D100" s="134" t="s">
        <v>301</v>
      </c>
      <c r="E100" s="131"/>
      <c r="F100" s="132"/>
      <c r="G100" s="133"/>
      <c r="H100" s="133"/>
      <c r="I100" s="133"/>
      <c r="J100" s="133"/>
    </row>
    <row r="101" spans="2:10" ht="12.75">
      <c r="B101" s="128"/>
      <c r="C101" s="129"/>
      <c r="D101" s="135" t="s">
        <v>102</v>
      </c>
      <c r="E101" s="133"/>
      <c r="F101" s="132"/>
      <c r="G101" s="133"/>
      <c r="H101" s="133"/>
      <c r="I101" s="133"/>
      <c r="J101" s="133"/>
    </row>
    <row r="102" spans="2:10" ht="12.75">
      <c r="B102" s="128"/>
      <c r="C102" s="129"/>
      <c r="D102" s="130" t="s">
        <v>302</v>
      </c>
      <c r="E102" s="131"/>
      <c r="F102" s="132"/>
      <c r="G102" s="133"/>
      <c r="H102" s="133"/>
      <c r="I102" s="133"/>
      <c r="J102" s="133"/>
    </row>
    <row r="103" spans="1:10" ht="12.75">
      <c r="A103" s="110">
        <v>75</v>
      </c>
      <c r="B103" s="128" t="s">
        <v>178</v>
      </c>
      <c r="C103" s="129" t="s">
        <v>303</v>
      </c>
      <c r="D103" s="134" t="s">
        <v>304</v>
      </c>
      <c r="E103" s="131">
        <v>16</v>
      </c>
      <c r="F103" s="132" t="s">
        <v>275</v>
      </c>
      <c r="G103" s="133"/>
      <c r="H103" s="133"/>
      <c r="I103" s="133"/>
      <c r="J103" s="133"/>
    </row>
    <row r="104" spans="1:10" ht="12.75">
      <c r="A104" s="110">
        <v>76</v>
      </c>
      <c r="B104" s="128" t="s">
        <v>178</v>
      </c>
      <c r="C104" s="129" t="s">
        <v>305</v>
      </c>
      <c r="D104" s="134" t="s">
        <v>306</v>
      </c>
      <c r="E104" s="131">
        <v>16</v>
      </c>
      <c r="F104" s="132" t="s">
        <v>275</v>
      </c>
      <c r="G104" s="133"/>
      <c r="H104" s="133"/>
      <c r="I104" s="133"/>
      <c r="J104" s="133"/>
    </row>
    <row r="105" spans="1:10" ht="12.75">
      <c r="A105" s="110">
        <v>77</v>
      </c>
      <c r="B105" s="128" t="s">
        <v>178</v>
      </c>
      <c r="C105" s="129" t="s">
        <v>307</v>
      </c>
      <c r="D105" s="134" t="s">
        <v>308</v>
      </c>
      <c r="E105" s="131">
        <v>16</v>
      </c>
      <c r="F105" s="132" t="s">
        <v>275</v>
      </c>
      <c r="G105" s="133"/>
      <c r="H105" s="133"/>
      <c r="I105" s="133"/>
      <c r="J105" s="133"/>
    </row>
    <row r="106" spans="1:10" ht="12.75">
      <c r="A106" s="110">
        <v>78</v>
      </c>
      <c r="B106" s="128" t="s">
        <v>178</v>
      </c>
      <c r="C106" s="129" t="s">
        <v>309</v>
      </c>
      <c r="D106" s="134" t="s">
        <v>310</v>
      </c>
      <c r="E106" s="131">
        <v>1</v>
      </c>
      <c r="F106" s="132" t="s">
        <v>197</v>
      </c>
      <c r="G106" s="133"/>
      <c r="H106" s="133"/>
      <c r="I106" s="133"/>
      <c r="J106" s="133"/>
    </row>
    <row r="107" spans="1:10" ht="12.75">
      <c r="A107" s="110">
        <v>79</v>
      </c>
      <c r="B107" s="128" t="s">
        <v>178</v>
      </c>
      <c r="C107" s="129" t="s">
        <v>311</v>
      </c>
      <c r="D107" s="134" t="s">
        <v>312</v>
      </c>
      <c r="E107" s="131">
        <v>15</v>
      </c>
      <c r="F107" s="132" t="s">
        <v>275</v>
      </c>
      <c r="G107" s="133"/>
      <c r="H107" s="133"/>
      <c r="I107" s="133"/>
      <c r="J107" s="133"/>
    </row>
    <row r="108" spans="1:10" ht="25.5">
      <c r="A108" s="110">
        <v>80</v>
      </c>
      <c r="B108" s="128" t="s">
        <v>178</v>
      </c>
      <c r="C108" s="129" t="s">
        <v>313</v>
      </c>
      <c r="D108" s="134" t="s">
        <v>314</v>
      </c>
      <c r="E108" s="131">
        <v>16</v>
      </c>
      <c r="F108" s="132" t="s">
        <v>275</v>
      </c>
      <c r="G108" s="133"/>
      <c r="H108" s="133"/>
      <c r="I108" s="133"/>
      <c r="J108" s="133"/>
    </row>
    <row r="109" spans="1:10" ht="12.75">
      <c r="A109" s="110">
        <v>81</v>
      </c>
      <c r="B109" s="128" t="s">
        <v>178</v>
      </c>
      <c r="C109" s="129" t="s">
        <v>315</v>
      </c>
      <c r="D109" s="134" t="s">
        <v>316</v>
      </c>
      <c r="E109" s="131">
        <v>15</v>
      </c>
      <c r="F109" s="132" t="s">
        <v>275</v>
      </c>
      <c r="G109" s="133"/>
      <c r="H109" s="133"/>
      <c r="I109" s="133"/>
      <c r="J109" s="133"/>
    </row>
    <row r="110" spans="1:10" ht="12.75">
      <c r="A110" s="110">
        <v>82</v>
      </c>
      <c r="B110" s="128" t="s">
        <v>178</v>
      </c>
      <c r="C110" s="129" t="s">
        <v>317</v>
      </c>
      <c r="D110" s="134" t="s">
        <v>318</v>
      </c>
      <c r="E110" s="131">
        <v>15</v>
      </c>
      <c r="F110" s="132" t="s">
        <v>275</v>
      </c>
      <c r="G110" s="133"/>
      <c r="H110" s="133"/>
      <c r="I110" s="133"/>
      <c r="J110" s="133"/>
    </row>
    <row r="111" spans="1:10" ht="12.75">
      <c r="A111" s="110">
        <v>83</v>
      </c>
      <c r="B111" s="128" t="s">
        <v>178</v>
      </c>
      <c r="C111" s="129" t="s">
        <v>319</v>
      </c>
      <c r="D111" s="134" t="s">
        <v>320</v>
      </c>
      <c r="E111" s="131">
        <v>16</v>
      </c>
      <c r="F111" s="132" t="s">
        <v>275</v>
      </c>
      <c r="G111" s="133"/>
      <c r="H111" s="133"/>
      <c r="I111" s="133"/>
      <c r="J111" s="133"/>
    </row>
    <row r="112" spans="1:10" ht="12.75">
      <c r="A112" s="110">
        <v>84</v>
      </c>
      <c r="B112" s="128" t="s">
        <v>178</v>
      </c>
      <c r="C112" s="129" t="s">
        <v>321</v>
      </c>
      <c r="D112" s="134" t="s">
        <v>322</v>
      </c>
      <c r="E112" s="131">
        <v>16</v>
      </c>
      <c r="F112" s="132" t="s">
        <v>275</v>
      </c>
      <c r="G112" s="133"/>
      <c r="H112" s="133"/>
      <c r="I112" s="133"/>
      <c r="J112" s="133"/>
    </row>
    <row r="113" spans="1:10" ht="12.75">
      <c r="A113" s="110">
        <v>85</v>
      </c>
      <c r="B113" s="128" t="s">
        <v>178</v>
      </c>
      <c r="C113" s="129" t="s">
        <v>323</v>
      </c>
      <c r="D113" s="134" t="s">
        <v>324</v>
      </c>
      <c r="E113" s="131">
        <v>2</v>
      </c>
      <c r="F113" s="132" t="s">
        <v>275</v>
      </c>
      <c r="G113" s="133"/>
      <c r="H113" s="133"/>
      <c r="I113" s="133"/>
      <c r="J113" s="133"/>
    </row>
    <row r="114" spans="1:10" ht="12.75">
      <c r="A114" s="110">
        <v>86</v>
      </c>
      <c r="B114" s="128" t="s">
        <v>178</v>
      </c>
      <c r="C114" s="129" t="s">
        <v>325</v>
      </c>
      <c r="D114" s="134" t="s">
        <v>326</v>
      </c>
      <c r="E114" s="131">
        <v>2</v>
      </c>
      <c r="F114" s="132" t="s">
        <v>275</v>
      </c>
      <c r="G114" s="133"/>
      <c r="H114" s="133"/>
      <c r="I114" s="133"/>
      <c r="J114" s="133"/>
    </row>
    <row r="115" spans="1:10" ht="12.75">
      <c r="A115" s="110">
        <v>87</v>
      </c>
      <c r="B115" s="128" t="s">
        <v>178</v>
      </c>
      <c r="C115" s="129" t="s">
        <v>327</v>
      </c>
      <c r="D115" s="134" t="s">
        <v>328</v>
      </c>
      <c r="E115" s="131">
        <v>16</v>
      </c>
      <c r="F115" s="132" t="s">
        <v>275</v>
      </c>
      <c r="G115" s="133"/>
      <c r="H115" s="133"/>
      <c r="I115" s="133"/>
      <c r="J115" s="133"/>
    </row>
    <row r="116" spans="1:10" ht="12.75">
      <c r="A116" s="110">
        <v>88</v>
      </c>
      <c r="B116" s="128" t="s">
        <v>178</v>
      </c>
      <c r="C116" s="129" t="s">
        <v>329</v>
      </c>
      <c r="D116" s="134" t="s">
        <v>330</v>
      </c>
      <c r="E116" s="131">
        <v>16</v>
      </c>
      <c r="F116" s="132" t="s">
        <v>197</v>
      </c>
      <c r="G116" s="133"/>
      <c r="H116" s="133"/>
      <c r="I116" s="133"/>
      <c r="J116" s="133"/>
    </row>
    <row r="117" spans="1:10" ht="12.75">
      <c r="A117" s="110">
        <v>89</v>
      </c>
      <c r="B117" s="128" t="s">
        <v>178</v>
      </c>
      <c r="C117" s="129" t="s">
        <v>331</v>
      </c>
      <c r="D117" s="134" t="s">
        <v>332</v>
      </c>
      <c r="E117" s="131">
        <v>16</v>
      </c>
      <c r="F117" s="132" t="s">
        <v>197</v>
      </c>
      <c r="G117" s="133"/>
      <c r="H117" s="133"/>
      <c r="I117" s="133"/>
      <c r="J117" s="133"/>
    </row>
    <row r="118" spans="1:10" ht="25.5">
      <c r="A118" s="110">
        <v>90</v>
      </c>
      <c r="B118" s="128" t="s">
        <v>178</v>
      </c>
      <c r="C118" s="129" t="s">
        <v>333</v>
      </c>
      <c r="D118" s="134" t="s">
        <v>334</v>
      </c>
      <c r="E118" s="131">
        <v>32</v>
      </c>
      <c r="F118" s="132" t="s">
        <v>197</v>
      </c>
      <c r="G118" s="133"/>
      <c r="H118" s="133"/>
      <c r="I118" s="133"/>
      <c r="J118" s="133"/>
    </row>
    <row r="119" spans="1:10" ht="12.75">
      <c r="A119" s="110">
        <v>91</v>
      </c>
      <c r="B119" s="128" t="s">
        <v>178</v>
      </c>
      <c r="C119" s="129" t="s">
        <v>335</v>
      </c>
      <c r="D119" s="134" t="s">
        <v>336</v>
      </c>
      <c r="E119" s="131">
        <v>15</v>
      </c>
      <c r="F119" s="132" t="s">
        <v>275</v>
      </c>
      <c r="G119" s="133"/>
      <c r="H119" s="133"/>
      <c r="I119" s="133"/>
      <c r="J119" s="133"/>
    </row>
    <row r="120" spans="1:10" ht="12.75">
      <c r="A120" s="110">
        <v>92</v>
      </c>
      <c r="B120" s="128" t="s">
        <v>178</v>
      </c>
      <c r="C120" s="129" t="s">
        <v>337</v>
      </c>
      <c r="D120" s="134" t="s">
        <v>338</v>
      </c>
      <c r="E120" s="131">
        <v>15</v>
      </c>
      <c r="F120" s="132" t="s">
        <v>275</v>
      </c>
      <c r="G120" s="133"/>
      <c r="H120" s="133"/>
      <c r="I120" s="133"/>
      <c r="J120" s="133"/>
    </row>
    <row r="121" spans="1:10" ht="12.75">
      <c r="A121" s="110">
        <v>93</v>
      </c>
      <c r="B121" s="128" t="s">
        <v>178</v>
      </c>
      <c r="C121" s="129" t="s">
        <v>339</v>
      </c>
      <c r="D121" s="134" t="s">
        <v>340</v>
      </c>
      <c r="E121" s="131">
        <v>1</v>
      </c>
      <c r="F121" s="132" t="s">
        <v>275</v>
      </c>
      <c r="G121" s="133"/>
      <c r="H121" s="133"/>
      <c r="I121" s="133"/>
      <c r="J121" s="133"/>
    </row>
    <row r="122" spans="1:10" ht="12.75">
      <c r="A122" s="110">
        <v>94</v>
      </c>
      <c r="B122" s="128" t="s">
        <v>178</v>
      </c>
      <c r="C122" s="129" t="s">
        <v>341</v>
      </c>
      <c r="D122" s="134" t="s">
        <v>342</v>
      </c>
      <c r="E122" s="131">
        <v>1</v>
      </c>
      <c r="F122" s="132" t="s">
        <v>275</v>
      </c>
      <c r="G122" s="133"/>
      <c r="H122" s="133"/>
      <c r="I122" s="133"/>
      <c r="J122" s="133"/>
    </row>
    <row r="123" spans="1:10" ht="12.75">
      <c r="A123" s="110">
        <v>95</v>
      </c>
      <c r="B123" s="128" t="s">
        <v>178</v>
      </c>
      <c r="C123" s="129" t="s">
        <v>343</v>
      </c>
      <c r="D123" s="134" t="s">
        <v>344</v>
      </c>
      <c r="E123" s="131">
        <v>1</v>
      </c>
      <c r="F123" s="132" t="s">
        <v>275</v>
      </c>
      <c r="G123" s="133"/>
      <c r="H123" s="133"/>
      <c r="I123" s="133"/>
      <c r="J123" s="133"/>
    </row>
    <row r="124" spans="1:10" ht="12.75">
      <c r="A124" s="110">
        <v>96</v>
      </c>
      <c r="B124" s="128" t="s">
        <v>178</v>
      </c>
      <c r="C124" s="129" t="s">
        <v>345</v>
      </c>
      <c r="D124" s="134" t="s">
        <v>346</v>
      </c>
      <c r="E124" s="131">
        <v>1</v>
      </c>
      <c r="F124" s="132" t="s">
        <v>275</v>
      </c>
      <c r="G124" s="133"/>
      <c r="H124" s="133"/>
      <c r="I124" s="133"/>
      <c r="J124" s="133"/>
    </row>
    <row r="125" spans="1:10" ht="12.75">
      <c r="A125" s="110">
        <v>97</v>
      </c>
      <c r="B125" s="128" t="s">
        <v>178</v>
      </c>
      <c r="C125" s="129" t="s">
        <v>347</v>
      </c>
      <c r="D125" s="134" t="s">
        <v>348</v>
      </c>
      <c r="E125" s="131">
        <v>1</v>
      </c>
      <c r="F125" s="132" t="s">
        <v>275</v>
      </c>
      <c r="G125" s="133"/>
      <c r="H125" s="133"/>
      <c r="I125" s="133"/>
      <c r="J125" s="133"/>
    </row>
    <row r="126" spans="1:10" ht="12.75">
      <c r="A126" s="110">
        <v>98</v>
      </c>
      <c r="B126" s="128" t="s">
        <v>178</v>
      </c>
      <c r="C126" s="129" t="s">
        <v>349</v>
      </c>
      <c r="D126" s="134" t="s">
        <v>350</v>
      </c>
      <c r="E126" s="131">
        <v>1</v>
      </c>
      <c r="F126" s="132" t="s">
        <v>197</v>
      </c>
      <c r="G126" s="133"/>
      <c r="H126" s="133"/>
      <c r="I126" s="133"/>
      <c r="J126" s="133"/>
    </row>
    <row r="127" spans="1:10" ht="12.75">
      <c r="A127" s="110">
        <v>99</v>
      </c>
      <c r="B127" s="128" t="s">
        <v>178</v>
      </c>
      <c r="C127" s="129" t="s">
        <v>351</v>
      </c>
      <c r="D127" s="134" t="s">
        <v>352</v>
      </c>
      <c r="E127" s="131">
        <v>16</v>
      </c>
      <c r="F127" s="132" t="s">
        <v>197</v>
      </c>
      <c r="G127" s="133"/>
      <c r="H127" s="133"/>
      <c r="I127" s="133"/>
      <c r="J127" s="133"/>
    </row>
    <row r="128" spans="1:10" ht="12.75">
      <c r="A128" s="110">
        <v>100</v>
      </c>
      <c r="B128" s="128" t="s">
        <v>178</v>
      </c>
      <c r="C128" s="129" t="s">
        <v>353</v>
      </c>
      <c r="D128" s="134" t="s">
        <v>354</v>
      </c>
      <c r="E128" s="131">
        <v>16</v>
      </c>
      <c r="F128" s="132" t="s">
        <v>197</v>
      </c>
      <c r="G128" s="133"/>
      <c r="H128" s="133"/>
      <c r="I128" s="133"/>
      <c r="J128" s="133"/>
    </row>
    <row r="129" spans="1:10" ht="12.75">
      <c r="A129" s="110">
        <v>101</v>
      </c>
      <c r="B129" s="128" t="s">
        <v>178</v>
      </c>
      <c r="C129" s="129" t="s">
        <v>355</v>
      </c>
      <c r="D129" s="134" t="s">
        <v>356</v>
      </c>
      <c r="E129" s="131">
        <v>16</v>
      </c>
      <c r="F129" s="132" t="s">
        <v>197</v>
      </c>
      <c r="G129" s="133"/>
      <c r="H129" s="133"/>
      <c r="I129" s="133"/>
      <c r="J129" s="133"/>
    </row>
    <row r="130" spans="1:10" ht="12.75">
      <c r="A130" s="110">
        <v>102</v>
      </c>
      <c r="B130" s="128" t="s">
        <v>178</v>
      </c>
      <c r="C130" s="129" t="s">
        <v>357</v>
      </c>
      <c r="D130" s="134" t="s">
        <v>358</v>
      </c>
      <c r="E130" s="131">
        <v>15</v>
      </c>
      <c r="F130" s="132" t="s">
        <v>197</v>
      </c>
      <c r="G130" s="133"/>
      <c r="H130" s="133"/>
      <c r="I130" s="133"/>
      <c r="J130" s="133"/>
    </row>
    <row r="131" spans="1:10" ht="12.75">
      <c r="A131" s="110">
        <v>103</v>
      </c>
      <c r="B131" s="128" t="s">
        <v>178</v>
      </c>
      <c r="C131" s="129" t="s">
        <v>359</v>
      </c>
      <c r="D131" s="134" t="s">
        <v>360</v>
      </c>
      <c r="E131" s="131">
        <v>16</v>
      </c>
      <c r="F131" s="132" t="s">
        <v>197</v>
      </c>
      <c r="G131" s="133"/>
      <c r="H131" s="133"/>
      <c r="I131" s="133"/>
      <c r="J131" s="133"/>
    </row>
    <row r="132" spans="1:10" ht="12.75">
      <c r="A132" s="110">
        <v>104</v>
      </c>
      <c r="B132" s="128" t="s">
        <v>178</v>
      </c>
      <c r="C132" s="129" t="s">
        <v>361</v>
      </c>
      <c r="D132" s="134" t="s">
        <v>362</v>
      </c>
      <c r="E132" s="131">
        <v>16</v>
      </c>
      <c r="F132" s="132" t="s">
        <v>197</v>
      </c>
      <c r="G132" s="133"/>
      <c r="H132" s="133"/>
      <c r="I132" s="133"/>
      <c r="J132" s="133"/>
    </row>
    <row r="133" spans="1:10" ht="25.5">
      <c r="A133" s="110">
        <v>105</v>
      </c>
      <c r="B133" s="128" t="s">
        <v>178</v>
      </c>
      <c r="C133" s="129" t="s">
        <v>363</v>
      </c>
      <c r="D133" s="134" t="s">
        <v>364</v>
      </c>
      <c r="E133" s="131"/>
      <c r="F133" s="132"/>
      <c r="G133" s="133"/>
      <c r="H133" s="133"/>
      <c r="I133" s="133"/>
      <c r="J133" s="133"/>
    </row>
    <row r="134" spans="2:10" ht="12.75">
      <c r="B134" s="128"/>
      <c r="C134" s="129"/>
      <c r="D134" s="135" t="s">
        <v>103</v>
      </c>
      <c r="E134" s="133"/>
      <c r="F134" s="132"/>
      <c r="G134" s="133"/>
      <c r="H134" s="133"/>
      <c r="I134" s="133"/>
      <c r="J134" s="133"/>
    </row>
    <row r="135" spans="2:10" ht="12.75">
      <c r="B135" s="128"/>
      <c r="C135" s="129"/>
      <c r="D135" s="135" t="s">
        <v>104</v>
      </c>
      <c r="E135" s="133"/>
      <c r="F135" s="132"/>
      <c r="G135" s="133"/>
      <c r="H135" s="133"/>
      <c r="I135" s="133"/>
      <c r="J135" s="133"/>
    </row>
    <row r="136" spans="2:10" ht="12.75">
      <c r="B136" s="128"/>
      <c r="C136" s="129"/>
      <c r="D136" s="135" t="s">
        <v>105</v>
      </c>
      <c r="E136" s="133"/>
      <c r="F136" s="132"/>
      <c r="G136" s="133"/>
      <c r="H136" s="133"/>
      <c r="I136" s="133"/>
      <c r="J136" s="133"/>
    </row>
    <row r="137" spans="2:10" ht="12.75">
      <c r="B137" s="128"/>
      <c r="C137" s="129"/>
      <c r="D137" s="130" t="s">
        <v>365</v>
      </c>
      <c r="E137" s="131"/>
      <c r="F137" s="132"/>
      <c r="G137" s="133"/>
      <c r="H137" s="133"/>
      <c r="I137" s="133"/>
      <c r="J137" s="133"/>
    </row>
    <row r="138" spans="1:10" ht="12.75">
      <c r="A138" s="110">
        <v>106</v>
      </c>
      <c r="B138" s="128" t="s">
        <v>366</v>
      </c>
      <c r="C138" s="129" t="s">
        <v>367</v>
      </c>
      <c r="D138" s="134" t="s">
        <v>368</v>
      </c>
      <c r="E138" s="131"/>
      <c r="F138" s="132"/>
      <c r="G138" s="133"/>
      <c r="H138" s="133"/>
      <c r="I138" s="133"/>
      <c r="J138" s="133"/>
    </row>
    <row r="139" spans="2:10" ht="12.75">
      <c r="B139" s="128"/>
      <c r="C139" s="129"/>
      <c r="D139" s="135" t="s">
        <v>106</v>
      </c>
      <c r="E139" s="133"/>
      <c r="F139" s="132"/>
      <c r="G139" s="133"/>
      <c r="H139" s="133"/>
      <c r="I139" s="133"/>
      <c r="J139" s="133"/>
    </row>
    <row r="140" spans="2:10" ht="12.75">
      <c r="B140" s="128"/>
      <c r="C140" s="129"/>
      <c r="D140" s="135" t="s">
        <v>107</v>
      </c>
      <c r="E140" s="133"/>
      <c r="F140" s="132"/>
      <c r="G140" s="133"/>
      <c r="H140" s="133"/>
      <c r="I140" s="133"/>
      <c r="J140" s="133"/>
    </row>
    <row r="141" spans="2:10" ht="12.75">
      <c r="B141" s="128"/>
      <c r="C141" s="129"/>
      <c r="D141" s="134"/>
      <c r="E141" s="131"/>
      <c r="F141" s="132"/>
      <c r="G141" s="133"/>
      <c r="H141" s="133"/>
      <c r="I141" s="133"/>
      <c r="J141" s="133"/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</cp:lastModifiedBy>
  <cp:lastPrinted>2017-11-06T08:19:05Z</cp:lastPrinted>
  <dcterms:created xsi:type="dcterms:W3CDTF">1999-04-06T07:39:42Z</dcterms:created>
  <dcterms:modified xsi:type="dcterms:W3CDTF">2017-11-06T08:25:44Z</dcterms:modified>
  <cp:category/>
  <cp:version/>
  <cp:contentType/>
  <cp:contentStatus/>
</cp:coreProperties>
</file>